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Ex2.xml" ContentType="application/vnd.ms-office.chartex+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Ex3.xml" ContentType="application/vnd.ms-office.chartex+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2"/>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
    </mc:Choice>
  </mc:AlternateContent>
  <xr:revisionPtr revIDLastSave="0" documentId="13_ncr:1_{375D7329-2AD6-BE4C-9DF4-C378996303A0}" xr6:coauthVersionLast="36" xr6:coauthVersionMax="36" xr10:uidLastSave="{00000000-0000-0000-0000-000000000000}"/>
  <bookViews>
    <workbookView xWindow="1680" yWindow="1260" windowWidth="36060" windowHeight="21140" xr2:uid="{EF5A0342-E620-F44C-B388-15EF3B6C4BA4}"/>
  </bookViews>
  <sheets>
    <sheet name="Skiss experimentutformning v1" sheetId="2" r:id="rId1"/>
    <sheet name="Skiss experimentutformning v2" sheetId="5" r:id="rId2"/>
    <sheet name="kvävebehandling" sheetId="3" r:id="rId3"/>
    <sheet name="insektsbehandling" sheetId="4" r:id="rId4"/>
    <sheet name="jordbit" sheetId="1" r:id="rId5"/>
  </sheets>
  <definedNames>
    <definedName name="_xlchart.v1.0" hidden="1">kvävebehandling!$A$5:$A$184</definedName>
    <definedName name="_xlchart.v1.1" hidden="1">kvävebehandling!$B$4</definedName>
    <definedName name="_xlchart.v1.10" hidden="1">jordbit!$B$1</definedName>
    <definedName name="_xlchart.v1.11" hidden="1">jordbit!$B$2:$B$181</definedName>
    <definedName name="_xlchart.v1.2" hidden="1">kvävebehandling!$B$5:$B$184</definedName>
    <definedName name="_xlchart.v1.3" hidden="1">insektsbehandling!$A$2:$A$181</definedName>
    <definedName name="_xlchart.v1.4" hidden="1">insektsbehandling!$B$1</definedName>
    <definedName name="_xlchart.v1.5" hidden="1">insektsbehandling!$B$2:$B$181</definedName>
    <definedName name="_xlchart.v1.6" hidden="1">jordbit!$A$2:$A$181</definedName>
    <definedName name="_xlchart.v1.7" hidden="1">jordbit!$B$1</definedName>
    <definedName name="_xlchart.v1.8" hidden="1">jordbit!$B$2:$B$181</definedName>
    <definedName name="_xlchart.v1.9" hidden="1">jordbit!$A$2:$A$181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3" l="1"/>
  <c r="E22" i="3" s="1"/>
  <c r="F22" i="3" s="1"/>
  <c r="G22" i="3" s="1"/>
  <c r="E18" i="3"/>
  <c r="E20" i="4"/>
  <c r="F20" i="4" s="1"/>
  <c r="G20" i="4" s="1"/>
  <c r="E19" i="4"/>
  <c r="F19" i="4" s="1"/>
  <c r="G19" i="4" s="1"/>
  <c r="F16" i="4"/>
  <c r="E16" i="4"/>
  <c r="E21" i="3" l="1"/>
  <c r="F21" i="3" s="1"/>
  <c r="G21" i="3" s="1"/>
</calcChain>
</file>

<file path=xl/sharedStrings.xml><?xml version="1.0" encoding="utf-8"?>
<sst xmlns="http://schemas.openxmlformats.org/spreadsheetml/2006/main" count="637" uniqueCount="88">
  <si>
    <t>höjd</t>
  </si>
  <si>
    <t>kvävebehandling insektsutstängning jordbit</t>
  </si>
  <si>
    <t>kväve bur p1</t>
  </si>
  <si>
    <t>kväve bur p2</t>
  </si>
  <si>
    <t>kväve bur p3</t>
  </si>
  <si>
    <t>kväve bur p4</t>
  </si>
  <si>
    <t>kväve bur med öppningar p1</t>
  </si>
  <si>
    <t>kväve bur med öppningar p2</t>
  </si>
  <si>
    <t>kväve bur med öppningar p3</t>
  </si>
  <si>
    <t>kväve bur med öppningar p4</t>
  </si>
  <si>
    <t>kväve orördB p1</t>
  </si>
  <si>
    <t>kväve orördB p2</t>
  </si>
  <si>
    <t>kväve orördB p3</t>
  </si>
  <si>
    <t>kväve orördB p4</t>
  </si>
  <si>
    <t>vatten bur p1</t>
  </si>
  <si>
    <t>vatten bur p2</t>
  </si>
  <si>
    <t>vatten bur p3</t>
  </si>
  <si>
    <t>vatten bur p4</t>
  </si>
  <si>
    <t>vatten bur med öppningar p1</t>
  </si>
  <si>
    <t>vatten bur med öppningar p2</t>
  </si>
  <si>
    <t>vatten bur med öppningar p3</t>
  </si>
  <si>
    <t>vatten bur med öppningar p4</t>
  </si>
  <si>
    <t>vatten orördB p1</t>
  </si>
  <si>
    <t>vatten orördB p2</t>
  </si>
  <si>
    <t>vatten orördB p3</t>
  </si>
  <si>
    <t>vatten orördB p4</t>
  </si>
  <si>
    <t>orördN bur p1</t>
  </si>
  <si>
    <t>orördN bur p2</t>
  </si>
  <si>
    <t>orördN bur p3</t>
  </si>
  <si>
    <t>orördN bur p4</t>
  </si>
  <si>
    <t>orördN bur med öppningar p1</t>
  </si>
  <si>
    <t>orördN bur med öppningar p2</t>
  </si>
  <si>
    <t>orördN bur med öppningar p3</t>
  </si>
  <si>
    <t>orördN bur med öppningar p4</t>
  </si>
  <si>
    <t>orördN orördB p1</t>
  </si>
  <si>
    <t>orördN orördB p2</t>
  </si>
  <si>
    <t>orördN orördB p3</t>
  </si>
  <si>
    <t>orördN orördB p4</t>
  </si>
  <si>
    <t>kvävebehandling</t>
  </si>
  <si>
    <t>kväve</t>
  </si>
  <si>
    <t>vatten</t>
  </si>
  <si>
    <t>orördN</t>
  </si>
  <si>
    <t>bur</t>
  </si>
  <si>
    <t>bur med öppningar</t>
  </si>
  <si>
    <t>orördB</t>
  </si>
  <si>
    <t>orörd</t>
  </si>
  <si>
    <t>Medelvärde</t>
  </si>
  <si>
    <t>Standardfel</t>
  </si>
  <si>
    <t>Medianvärde</t>
  </si>
  <si>
    <t>Typvärde</t>
  </si>
  <si>
    <t>Standardavvikelse</t>
  </si>
  <si>
    <t>Varians</t>
  </si>
  <si>
    <t>Toppighet</t>
  </si>
  <si>
    <t>Snedhet</t>
  </si>
  <si>
    <t>Variationsvidd</t>
  </si>
  <si>
    <t>Minimum</t>
  </si>
  <si>
    <t>Maximum</t>
  </si>
  <si>
    <t>Summa</t>
  </si>
  <si>
    <t>Antal</t>
  </si>
  <si>
    <t>Konfidensnivå(95.0%)</t>
  </si>
  <si>
    <t>MKv</t>
  </si>
  <si>
    <t>F-kvot</t>
  </si>
  <si>
    <t>p-värde</t>
  </si>
  <si>
    <r>
      <rPr>
        <i/>
        <sz val="12"/>
        <color theme="1"/>
        <rFont val="Calibri"/>
        <family val="2"/>
        <scheme val="minor"/>
      </rPr>
      <t>L</t>
    </r>
    <r>
      <rPr>
        <sz val="9"/>
        <color theme="1"/>
        <rFont val="Calibri (Brödtext)_x0000_"/>
      </rPr>
      <t>1</t>
    </r>
  </si>
  <si>
    <r>
      <rPr>
        <i/>
        <sz val="12"/>
        <color theme="1"/>
        <rFont val="Calibri"/>
        <family val="2"/>
        <scheme val="minor"/>
      </rPr>
      <t>L</t>
    </r>
    <r>
      <rPr>
        <sz val="9"/>
        <color theme="1"/>
        <rFont val="Calibri (Brödtext)_x0000_"/>
      </rPr>
      <t>2</t>
    </r>
  </si>
  <si>
    <t>a</t>
  </si>
  <si>
    <t>n</t>
  </si>
  <si>
    <t>Analysis of Variance Table</t>
  </si>
  <si>
    <t>Response: höjd</t>
  </si>
  <si>
    <t>K</t>
  </si>
  <si>
    <t>I</t>
  </si>
  <si>
    <t>K:I</t>
  </si>
  <si>
    <t>K:I:P</t>
  </si>
  <si>
    <t>Residual</t>
  </si>
  <si>
    <t>Df</t>
  </si>
  <si>
    <t>Sum Sq</t>
  </si>
  <si>
    <t>Mean Sq</t>
  </si>
  <si>
    <t>F value</t>
  </si>
  <si>
    <t>Pr(&gt;F)</t>
  </si>
  <si>
    <t>insektsbehandling</t>
  </si>
  <si>
    <t>Exempel på sidan 358 om tillväxt hos plantor beroende på kväve och skadeinsekter</t>
  </si>
  <si>
    <t>Skiss över experimentutformningen. Variant 1.</t>
  </si>
  <si>
    <t>Experimentet kan illustreras på olika sätt. Här är ett sätt att illustrera och i nästa blad är ett annat sätt att illustrera samma experiment.</t>
  </si>
  <si>
    <t>På sidan 361 presenterar Underwood den linjära modellen så här:</t>
  </si>
  <si>
    <t>Jämför med tabell 11.6b på sidan 367.</t>
  </si>
  <si>
    <t>Skiss över experimentutformningen. Variant 2.</t>
  </si>
  <si>
    <r>
      <t>a</t>
    </r>
    <r>
      <rPr>
        <sz val="14"/>
        <color rgb="FF000000"/>
        <rFont val="Calibri"/>
        <family val="2"/>
        <scheme val="minor"/>
      </rPr>
      <t xml:space="preserve"> = 3, </t>
    </r>
    <r>
      <rPr>
        <i/>
        <sz val="14"/>
        <color rgb="FF000000"/>
        <rFont val="Calibri"/>
        <family val="2"/>
        <scheme val="minor"/>
      </rPr>
      <t>b</t>
    </r>
    <r>
      <rPr>
        <sz val="14"/>
        <color rgb="FF000000"/>
        <rFont val="Calibri"/>
        <family val="2"/>
        <scheme val="minor"/>
      </rPr>
      <t xml:space="preserve"> = 3, </t>
    </r>
    <r>
      <rPr>
        <i/>
        <sz val="14"/>
        <color rgb="FF000000"/>
        <rFont val="Calibri"/>
        <family val="2"/>
        <scheme val="minor"/>
      </rPr>
      <t>c</t>
    </r>
    <r>
      <rPr>
        <sz val="14"/>
        <color rgb="FF000000"/>
        <rFont val="Calibri"/>
        <family val="2"/>
        <scheme val="minor"/>
      </rPr>
      <t xml:space="preserve"> = 4 och </t>
    </r>
    <r>
      <rPr>
        <i/>
        <sz val="14"/>
        <color rgb="FF000000"/>
        <rFont val="Calibri"/>
        <family val="2"/>
        <scheme val="minor"/>
      </rPr>
      <t>n</t>
    </r>
    <r>
      <rPr>
        <sz val="14"/>
        <color rgb="FF000000"/>
        <rFont val="Calibri"/>
        <family val="2"/>
        <scheme val="minor"/>
      </rPr>
      <t xml:space="preserve"> = 5.</t>
    </r>
  </si>
  <si>
    <t>Bo Johannesson i januari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</si>
</sst>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
  </numFmts>
  <fonts count="13">
    <font>
      <sz val="12"/>
      <color theme="1"/>
      <name val="Calibri"/>
      <family val="2"/>
      <scheme val="minor"/>
    </font>
    <font>
      <sz val="12"/>
      <color rgb="FF000000"/>
      <name val="Calibri"/>
      <family val="2"/>
      <scheme val="minor"/>
    </font>
    <font>
      <b/>
      <sz val="12"/>
      <color theme="1"/>
      <name val="Calibri"/>
      <family val="2"/>
      <scheme val="minor"/>
    </font>
    <font>
      <i/>
      <sz val="12"/>
      <color theme="1"/>
      <name val="Calibri"/>
      <family val="2"/>
      <scheme val="minor"/>
    </font>
    <font>
      <sz val="9"/>
      <color theme="1"/>
      <name val="Calibri (Brödtext)_x0000_"/>
    </font>
    <font>
      <sz val="18"/>
      <color theme="3"/>
      <name val="Calibri Light"/>
      <family val="2"/>
      <scheme val="major"/>
    </font>
    <font>
      <b/>
      <sz val="18"/>
      <color theme="1"/>
      <name val="Calibri Light"/>
      <family val="2"/>
      <scheme val="major"/>
    </font>
    <font>
      <b/>
      <sz val="14"/>
      <color theme="1"/>
      <name val="Calibri"/>
      <family val="2"/>
      <scheme val="minor"/>
    </font>
    <font>
      <sz val="14"/>
      <color theme="1"/>
      <name val="Calibri"/>
      <family val="2"/>
      <scheme val="minor"/>
    </font>
    <font>
      <sz val="14"/>
      <color rgb="FF000000"/>
      <name val="Calibri"/>
      <family val="2"/>
      <scheme val="minor"/>
    </font>
    <font>
      <i/>
      <sz val="14"/>
      <color rgb="FF000000"/>
      <name val="Calibri"/>
      <family val="2"/>
      <scheme val="minor"/>
    </font>
    <font>
      <b/>
      <sz val="10"/>
      <color theme="1"/>
      <name val="Calibri"/>
      <family val="2"/>
      <scheme val="minor"/>
    </font>
    <font>
      <b/>
      <sz val="10"/>
      <color rgb="FF000000"/>
      <name val="Calibri"/>
      <family val="2"/>
      <scheme val="minor"/>
    </font>
  </fonts>
  <fills count="119">
    <fill>
      <patternFill patternType="none"/>
    </fill>
    <fill>
      <patternFill patternType="gray125"/>
    </fill>
    <fill>
      <patternFill patternType="solid">
        <fgColor rgb="FFEAE583"/>
        <bgColor indexed="64"/>
      </patternFill>
    </fill>
    <fill>
      <patternFill patternType="solid">
        <fgColor rgb="FFFDD27F"/>
        <bgColor indexed="64"/>
      </patternFill>
    </fill>
    <fill>
      <patternFill patternType="solid">
        <fgColor rgb="FFFEE382"/>
        <bgColor indexed="64"/>
      </patternFill>
    </fill>
    <fill>
      <patternFill patternType="solid">
        <fgColor rgb="FFFEDC81"/>
        <bgColor indexed="64"/>
      </patternFill>
    </fill>
    <fill>
      <patternFill patternType="solid">
        <fgColor rgb="FFFEE783"/>
        <bgColor indexed="64"/>
      </patternFill>
    </fill>
    <fill>
      <patternFill patternType="solid">
        <fgColor rgb="FFFDD680"/>
        <bgColor indexed="64"/>
      </patternFill>
    </fill>
    <fill>
      <patternFill patternType="solid">
        <fgColor rgb="FFF3E884"/>
        <bgColor indexed="64"/>
      </patternFill>
    </fill>
    <fill>
      <patternFill patternType="solid">
        <fgColor rgb="FFE2E383"/>
        <bgColor indexed="64"/>
      </patternFill>
    </fill>
    <fill>
      <patternFill patternType="solid">
        <fgColor rgb="FFEEE683"/>
        <bgColor indexed="64"/>
      </patternFill>
    </fill>
    <fill>
      <patternFill patternType="solid">
        <fgColor rgb="FFFEEA83"/>
        <bgColor indexed="64"/>
      </patternFill>
    </fill>
    <fill>
      <patternFill patternType="solid">
        <fgColor rgb="FFE7E483"/>
        <bgColor indexed="64"/>
      </patternFill>
    </fill>
    <fill>
      <patternFill patternType="solid">
        <fgColor rgb="FFFCBF7B"/>
        <bgColor indexed="64"/>
      </patternFill>
    </fill>
    <fill>
      <patternFill patternType="solid">
        <fgColor rgb="FFF9EA84"/>
        <bgColor indexed="64"/>
      </patternFill>
    </fill>
    <fill>
      <patternFill patternType="solid">
        <fgColor rgb="FFFEE482"/>
        <bgColor indexed="64"/>
      </patternFill>
    </fill>
    <fill>
      <patternFill patternType="solid">
        <fgColor rgb="FFFDCF7E"/>
        <bgColor indexed="64"/>
      </patternFill>
    </fill>
    <fill>
      <patternFill patternType="solid">
        <fgColor rgb="FFBDD881"/>
        <bgColor indexed="64"/>
      </patternFill>
    </fill>
    <fill>
      <patternFill patternType="solid">
        <fgColor rgb="FFCEDD82"/>
        <bgColor indexed="64"/>
      </patternFill>
    </fill>
    <fill>
      <patternFill patternType="solid">
        <fgColor rgb="FFF5E984"/>
        <bgColor indexed="64"/>
      </patternFill>
    </fill>
    <fill>
      <patternFill patternType="solid">
        <fgColor rgb="FFFDC77D"/>
        <bgColor indexed="64"/>
      </patternFill>
    </fill>
    <fill>
      <patternFill patternType="solid">
        <fgColor rgb="FFEDE683"/>
        <bgColor indexed="64"/>
      </patternFill>
    </fill>
    <fill>
      <patternFill patternType="solid">
        <fgColor rgb="FFFCC37C"/>
        <bgColor indexed="64"/>
      </patternFill>
    </fill>
    <fill>
      <patternFill patternType="solid">
        <fgColor rgb="FFFDD57F"/>
        <bgColor indexed="64"/>
      </patternFill>
    </fill>
    <fill>
      <patternFill patternType="solid">
        <fgColor rgb="FFFCBD7B"/>
        <bgColor indexed="64"/>
      </patternFill>
    </fill>
    <fill>
      <patternFill patternType="solid">
        <fgColor rgb="FFE4E483"/>
        <bgColor indexed="64"/>
      </patternFill>
    </fill>
    <fill>
      <patternFill patternType="solid">
        <fgColor rgb="FFF7E984"/>
        <bgColor indexed="64"/>
      </patternFill>
    </fill>
    <fill>
      <patternFill patternType="solid">
        <fgColor rgb="FFFEDB80"/>
        <bgColor indexed="64"/>
      </patternFill>
    </fill>
    <fill>
      <patternFill patternType="solid">
        <fgColor rgb="FFFCB479"/>
        <bgColor indexed="64"/>
      </patternFill>
    </fill>
    <fill>
      <patternFill patternType="solid">
        <fgColor rgb="FFFCBA7A"/>
        <bgColor indexed="64"/>
      </patternFill>
    </fill>
    <fill>
      <patternFill patternType="solid">
        <fgColor rgb="FFFDCD7E"/>
        <bgColor indexed="64"/>
      </patternFill>
    </fill>
    <fill>
      <patternFill patternType="solid">
        <fgColor rgb="FFFDCC7E"/>
        <bgColor indexed="64"/>
      </patternFill>
    </fill>
    <fill>
      <patternFill patternType="solid">
        <fgColor rgb="FFDEE283"/>
        <bgColor indexed="64"/>
      </patternFill>
    </fill>
    <fill>
      <patternFill patternType="solid">
        <fgColor rgb="FFF2E884"/>
        <bgColor indexed="64"/>
      </patternFill>
    </fill>
    <fill>
      <patternFill patternType="solid">
        <fgColor rgb="FFFDCE7E"/>
        <bgColor indexed="64"/>
      </patternFill>
    </fill>
    <fill>
      <patternFill patternType="solid">
        <fgColor rgb="FFFDCB7D"/>
        <bgColor indexed="64"/>
      </patternFill>
    </fill>
    <fill>
      <patternFill patternType="solid">
        <fgColor rgb="FFF6E984"/>
        <bgColor indexed="64"/>
      </patternFill>
    </fill>
    <fill>
      <patternFill patternType="solid">
        <fgColor rgb="FFFBB279"/>
        <bgColor indexed="64"/>
      </patternFill>
    </fill>
    <fill>
      <patternFill patternType="solid">
        <fgColor rgb="FFFFEB84"/>
        <bgColor indexed="64"/>
      </patternFill>
    </fill>
    <fill>
      <patternFill patternType="solid">
        <fgColor rgb="FFD4DF82"/>
        <bgColor indexed="64"/>
      </patternFill>
    </fill>
    <fill>
      <patternFill patternType="solid">
        <fgColor rgb="FFFCBE7B"/>
        <bgColor indexed="64"/>
      </patternFill>
    </fill>
    <fill>
      <patternFill patternType="solid">
        <fgColor rgb="FFDAE182"/>
        <bgColor indexed="64"/>
      </patternFill>
    </fill>
    <fill>
      <patternFill patternType="solid">
        <fgColor rgb="FFFEDB81"/>
        <bgColor indexed="64"/>
      </patternFill>
    </fill>
    <fill>
      <patternFill patternType="solid">
        <fgColor rgb="FFFBA977"/>
        <bgColor indexed="64"/>
      </patternFill>
    </fill>
    <fill>
      <patternFill patternType="solid">
        <fgColor rgb="FFFED880"/>
        <bgColor indexed="64"/>
      </patternFill>
    </fill>
    <fill>
      <patternFill patternType="solid">
        <fgColor rgb="FFFBB078"/>
        <bgColor indexed="64"/>
      </patternFill>
    </fill>
    <fill>
      <patternFill patternType="solid">
        <fgColor rgb="FFDBE182"/>
        <bgColor indexed="64"/>
      </patternFill>
    </fill>
    <fill>
      <patternFill patternType="solid">
        <fgColor rgb="FFC5DB81"/>
        <bgColor indexed="64"/>
      </patternFill>
    </fill>
    <fill>
      <patternFill patternType="solid">
        <fgColor rgb="FFFDD780"/>
        <bgColor indexed="64"/>
      </patternFill>
    </fill>
    <fill>
      <patternFill patternType="solid">
        <fgColor rgb="FFC3DA81"/>
        <bgColor indexed="64"/>
      </patternFill>
    </fill>
    <fill>
      <patternFill patternType="solid">
        <fgColor rgb="FFDCE182"/>
        <bgColor indexed="64"/>
      </patternFill>
    </fill>
    <fill>
      <patternFill patternType="solid">
        <fgColor rgb="FFFBAE78"/>
        <bgColor indexed="64"/>
      </patternFill>
    </fill>
    <fill>
      <patternFill patternType="solid">
        <fgColor rgb="FFDFE283"/>
        <bgColor indexed="64"/>
      </patternFill>
    </fill>
    <fill>
      <patternFill patternType="solid">
        <fgColor rgb="FFECE683"/>
        <bgColor indexed="64"/>
      </patternFill>
    </fill>
    <fill>
      <patternFill patternType="solid">
        <fgColor rgb="FFB4D680"/>
        <bgColor indexed="64"/>
      </patternFill>
    </fill>
    <fill>
      <patternFill patternType="solid">
        <fgColor rgb="FFFDC97D"/>
        <bgColor indexed="64"/>
      </patternFill>
    </fill>
    <fill>
      <patternFill patternType="solid">
        <fgColor rgb="FFE6E483"/>
        <bgColor indexed="64"/>
      </patternFill>
    </fill>
    <fill>
      <patternFill patternType="solid">
        <fgColor rgb="FFFEE883"/>
        <bgColor indexed="64"/>
      </patternFill>
    </fill>
    <fill>
      <patternFill patternType="solid">
        <fgColor rgb="FFE5E483"/>
        <bgColor indexed="64"/>
      </patternFill>
    </fill>
    <fill>
      <patternFill patternType="solid">
        <fgColor rgb="FFD5DF82"/>
        <bgColor indexed="64"/>
      </patternFill>
    </fill>
    <fill>
      <patternFill patternType="solid">
        <fgColor rgb="FFCFDD82"/>
        <bgColor indexed="64"/>
      </patternFill>
    </fill>
    <fill>
      <patternFill patternType="solid">
        <fgColor rgb="FFA3D17F"/>
        <bgColor indexed="64"/>
      </patternFill>
    </fill>
    <fill>
      <patternFill patternType="solid">
        <fgColor rgb="FFFBAD78"/>
        <bgColor indexed="64"/>
      </patternFill>
    </fill>
    <fill>
      <patternFill patternType="solid">
        <fgColor rgb="FFFEEB84"/>
        <bgColor indexed="64"/>
      </patternFill>
    </fill>
    <fill>
      <patternFill patternType="solid">
        <fgColor rgb="FFE9E583"/>
        <bgColor indexed="64"/>
      </patternFill>
    </fill>
    <fill>
      <patternFill patternType="solid">
        <fgColor rgb="FFFED980"/>
        <bgColor indexed="64"/>
      </patternFill>
    </fill>
    <fill>
      <patternFill patternType="solid">
        <fgColor rgb="FFB7D780"/>
        <bgColor indexed="64"/>
      </patternFill>
    </fill>
    <fill>
      <patternFill patternType="solid">
        <fgColor rgb="FFCBDC81"/>
        <bgColor indexed="64"/>
      </patternFill>
    </fill>
    <fill>
      <patternFill patternType="solid">
        <fgColor rgb="FFFCC17C"/>
        <bgColor indexed="64"/>
      </patternFill>
    </fill>
    <fill>
      <patternFill patternType="solid">
        <fgColor rgb="FFFDD17F"/>
        <bgColor indexed="64"/>
      </patternFill>
    </fill>
    <fill>
      <patternFill patternType="solid">
        <fgColor rgb="FFFDCA7D"/>
        <bgColor indexed="64"/>
      </patternFill>
    </fill>
    <fill>
      <patternFill patternType="solid">
        <fgColor rgb="FFFDD07E"/>
        <bgColor indexed="64"/>
      </patternFill>
    </fill>
    <fill>
      <patternFill patternType="solid">
        <fgColor rgb="FFFBB379"/>
        <bgColor indexed="64"/>
      </patternFill>
    </fill>
    <fill>
      <patternFill patternType="solid">
        <fgColor rgb="FFFEDA80"/>
        <bgColor indexed="64"/>
      </patternFill>
    </fill>
    <fill>
      <patternFill patternType="solid">
        <fgColor rgb="FFFCC57C"/>
        <bgColor indexed="64"/>
      </patternFill>
    </fill>
    <fill>
      <patternFill patternType="solid">
        <fgColor rgb="FFFCB579"/>
        <bgColor indexed="64"/>
      </patternFill>
    </fill>
    <fill>
      <patternFill patternType="solid">
        <fgColor rgb="FFFBEA84"/>
        <bgColor indexed="64"/>
      </patternFill>
    </fill>
    <fill>
      <patternFill patternType="solid">
        <fgColor rgb="FFFA8F72"/>
        <bgColor indexed="64"/>
      </patternFill>
    </fill>
    <fill>
      <patternFill patternType="solid">
        <fgColor rgb="FFC8DB81"/>
        <bgColor indexed="64"/>
      </patternFill>
    </fill>
    <fill>
      <patternFill patternType="solid">
        <fgColor rgb="FFFDD880"/>
        <bgColor indexed="64"/>
      </patternFill>
    </fill>
    <fill>
      <patternFill patternType="solid">
        <fgColor rgb="FFFCB679"/>
        <bgColor indexed="64"/>
      </patternFill>
    </fill>
    <fill>
      <patternFill patternType="solid">
        <fgColor rgb="FFFBAB77"/>
        <bgColor indexed="64"/>
      </patternFill>
    </fill>
    <fill>
      <patternFill patternType="solid">
        <fgColor rgb="FFFBA376"/>
        <bgColor indexed="64"/>
      </patternFill>
    </fill>
    <fill>
      <patternFill patternType="solid">
        <fgColor rgb="FFCFDE82"/>
        <bgColor indexed="64"/>
      </patternFill>
    </fill>
    <fill>
      <patternFill patternType="solid">
        <fgColor rgb="FFFAEA84"/>
        <bgColor indexed="64"/>
      </patternFill>
    </fill>
    <fill>
      <patternFill patternType="solid">
        <fgColor rgb="FFEBE583"/>
        <bgColor indexed="64"/>
      </patternFill>
    </fill>
    <fill>
      <patternFill patternType="solid">
        <fgColor rgb="FFF0E784"/>
        <bgColor indexed="64"/>
      </patternFill>
    </fill>
    <fill>
      <patternFill patternType="solid">
        <fgColor rgb="FFD7E082"/>
        <bgColor indexed="64"/>
      </patternFill>
    </fill>
    <fill>
      <patternFill patternType="solid">
        <fgColor rgb="FF76C47D"/>
        <bgColor indexed="64"/>
      </patternFill>
    </fill>
    <fill>
      <patternFill patternType="solid">
        <fgColor rgb="FF87C97E"/>
        <bgColor indexed="64"/>
      </patternFill>
    </fill>
    <fill>
      <patternFill patternType="solid">
        <fgColor rgb="FFA8D27F"/>
        <bgColor indexed="64"/>
      </patternFill>
    </fill>
    <fill>
      <patternFill patternType="solid">
        <fgColor rgb="FFD1DE82"/>
        <bgColor indexed="64"/>
      </patternFill>
    </fill>
    <fill>
      <patternFill patternType="solid">
        <fgColor rgb="FFB2D580"/>
        <bgColor indexed="64"/>
      </patternFill>
    </fill>
    <fill>
      <patternFill patternType="solid">
        <fgColor rgb="FFFBA576"/>
        <bgColor indexed="64"/>
      </patternFill>
    </fill>
    <fill>
      <patternFill patternType="solid">
        <fgColor rgb="FFBAD881"/>
        <bgColor indexed="64"/>
      </patternFill>
    </fill>
    <fill>
      <patternFill patternType="solid">
        <fgColor rgb="FFBED981"/>
        <bgColor indexed="64"/>
      </patternFill>
    </fill>
    <fill>
      <patternFill patternType="solid">
        <fgColor rgb="FFFBAA77"/>
        <bgColor indexed="64"/>
      </patternFill>
    </fill>
    <fill>
      <patternFill patternType="solid">
        <fgColor rgb="FFC7DB81"/>
        <bgColor indexed="64"/>
      </patternFill>
    </fill>
    <fill>
      <patternFill patternType="solid">
        <fgColor rgb="FFE0E283"/>
        <bgColor indexed="64"/>
      </patternFill>
    </fill>
    <fill>
      <patternFill patternType="solid">
        <fgColor rgb="FFD9E082"/>
        <bgColor indexed="64"/>
      </patternFill>
    </fill>
    <fill>
      <patternFill patternType="solid">
        <fgColor rgb="FFB6D680"/>
        <bgColor indexed="64"/>
      </patternFill>
    </fill>
    <fill>
      <patternFill patternType="solid">
        <fgColor rgb="FFA7D27F"/>
        <bgColor indexed="64"/>
      </patternFill>
    </fill>
    <fill>
      <patternFill patternType="solid">
        <fgColor rgb="FFEFE784"/>
        <bgColor indexed="64"/>
      </patternFill>
    </fill>
    <fill>
      <patternFill patternType="solid">
        <fgColor rgb="FFE1E383"/>
        <bgColor indexed="64"/>
      </patternFill>
    </fill>
    <fill>
      <patternFill patternType="solid">
        <fgColor rgb="FFC8DC81"/>
        <bgColor indexed="64"/>
      </patternFill>
    </fill>
    <fill>
      <patternFill patternType="solid">
        <fgColor rgb="FFF98770"/>
        <bgColor indexed="64"/>
      </patternFill>
    </fill>
    <fill>
      <patternFill patternType="solid">
        <fgColor rgb="FFF97D6E"/>
        <bgColor indexed="64"/>
      </patternFill>
    </fill>
    <fill>
      <patternFill patternType="solid">
        <fgColor rgb="FFF9816F"/>
        <bgColor indexed="64"/>
      </patternFill>
    </fill>
    <fill>
      <patternFill patternType="solid">
        <fgColor rgb="FFFA8E72"/>
        <bgColor indexed="64"/>
      </patternFill>
    </fill>
    <fill>
      <patternFill patternType="solid">
        <fgColor rgb="FFAAD380"/>
        <bgColor indexed="64"/>
      </patternFill>
    </fill>
    <fill>
      <patternFill patternType="solid">
        <fgColor rgb="FFF8796E"/>
        <bgColor indexed="64"/>
      </patternFill>
    </fill>
    <fill>
      <patternFill patternType="solid">
        <fgColor rgb="FFD6E082"/>
        <bgColor indexed="64"/>
      </patternFill>
    </fill>
    <fill>
      <patternFill patternType="solid">
        <fgColor rgb="FFFEE182"/>
        <bgColor indexed="64"/>
      </patternFill>
    </fill>
    <fill>
      <patternFill patternType="solid">
        <fgColor rgb="FFFBA476"/>
        <bgColor indexed="64"/>
      </patternFill>
    </fill>
    <fill>
      <patternFill patternType="solid">
        <fgColor rgb="FFF8746D"/>
        <bgColor indexed="64"/>
      </patternFill>
    </fill>
    <fill>
      <patternFill patternType="solid">
        <fgColor rgb="FFC0D981"/>
        <bgColor indexed="64"/>
      </patternFill>
    </fill>
    <fill>
      <patternFill patternType="solid">
        <fgColor rgb="FFFA9B74"/>
        <bgColor indexed="64"/>
      </patternFill>
    </fill>
    <fill>
      <patternFill patternType="solid">
        <fgColor rgb="FFFA9874"/>
        <bgColor indexed="64"/>
      </patternFill>
    </fill>
    <fill>
      <patternFill patternType="solid">
        <fgColor rgb="FFFA9974"/>
        <bgColor indexed="64"/>
      </patternFill>
    </fill>
  </fills>
  <borders count="5">
    <border>
      <left/>
      <right/>
      <top/>
      <bottom/>
      <diagonal/>
    </border>
    <border>
      <left/>
      <right/>
      <top/>
      <bottom style="medium">
        <color indexed="64"/>
      </bottom>
      <diagonal/>
    </border>
    <border>
      <left/>
      <right/>
      <top style="medium">
        <color indexed="64"/>
      </top>
      <bottom style="thin">
        <color indexed="64"/>
      </bottom>
      <diagonal/>
    </border>
    <border>
      <left/>
      <right/>
      <top/>
      <bottom style="double">
        <color indexed="64"/>
      </bottom>
      <diagonal/>
    </border>
    <border>
      <left/>
      <right/>
      <top/>
      <bottom style="thin">
        <color indexed="64"/>
      </bottom>
      <diagonal/>
    </border>
  </borders>
  <cellStyleXfs count="2">
    <xf numFmtId="0" fontId="0" fillId="0" borderId="0"/>
    <xf numFmtId="0" fontId="5" fillId="0" borderId="0" applyNumberFormat="0" applyFill="0" applyBorder="0" applyAlignment="0" applyProtection="0"/>
  </cellStyleXfs>
  <cellXfs count="147">
    <xf numFmtId="0" fontId="0" fillId="0" borderId="0" xfId="0"/>
    <xf numFmtId="0" fontId="1" fillId="2" borderId="0" xfId="0" applyFont="1" applyFill="1" applyAlignment="1">
      <alignment horizontal="right" vertical="center"/>
    </xf>
    <xf numFmtId="0" fontId="1" fillId="3" borderId="0" xfId="0" applyFont="1" applyFill="1" applyAlignment="1">
      <alignment horizontal="right" vertical="center"/>
    </xf>
    <xf numFmtId="0" fontId="1" fillId="4" borderId="0" xfId="0" applyFont="1" applyFill="1" applyAlignment="1">
      <alignment horizontal="right" vertical="center"/>
    </xf>
    <xf numFmtId="0" fontId="1" fillId="5" borderId="0" xfId="0" applyFont="1" applyFill="1" applyAlignment="1">
      <alignment horizontal="right" vertical="center"/>
    </xf>
    <xf numFmtId="0" fontId="1" fillId="6" borderId="0" xfId="0" applyFont="1" applyFill="1" applyAlignment="1">
      <alignment horizontal="right" vertical="center"/>
    </xf>
    <xf numFmtId="0" fontId="1" fillId="7" borderId="0" xfId="0" applyFont="1" applyFill="1" applyAlignment="1">
      <alignment horizontal="right" vertical="center"/>
    </xf>
    <xf numFmtId="0" fontId="1" fillId="8" borderId="0" xfId="0" applyFont="1" applyFill="1" applyAlignment="1">
      <alignment horizontal="right" vertical="center"/>
    </xf>
    <xf numFmtId="0" fontId="1" fillId="9" borderId="0" xfId="0" applyFont="1" applyFill="1" applyAlignment="1">
      <alignment horizontal="right" vertical="center"/>
    </xf>
    <xf numFmtId="0" fontId="1" fillId="10" borderId="0" xfId="0" applyFont="1" applyFill="1" applyAlignment="1">
      <alignment horizontal="right" vertical="center"/>
    </xf>
    <xf numFmtId="0" fontId="1" fillId="11" borderId="0" xfId="0" applyFont="1" applyFill="1" applyAlignment="1">
      <alignment horizontal="right" vertical="center"/>
    </xf>
    <xf numFmtId="0" fontId="1" fillId="12" borderId="0" xfId="0" applyFont="1" applyFill="1" applyAlignment="1">
      <alignment horizontal="right" vertical="center"/>
    </xf>
    <xf numFmtId="0" fontId="1" fillId="13" borderId="0" xfId="0" applyFont="1" applyFill="1" applyAlignment="1">
      <alignment horizontal="right" vertical="center"/>
    </xf>
    <xf numFmtId="0" fontId="1" fillId="14" borderId="0" xfId="0" applyFont="1" applyFill="1" applyAlignment="1">
      <alignment horizontal="right" vertical="center"/>
    </xf>
    <xf numFmtId="0" fontId="1" fillId="15" borderId="0" xfId="0" applyFont="1" applyFill="1" applyAlignment="1">
      <alignment horizontal="right" vertical="center"/>
    </xf>
    <xf numFmtId="0" fontId="1" fillId="16" borderId="0" xfId="0" applyFont="1" applyFill="1" applyAlignment="1">
      <alignment horizontal="right" vertical="center"/>
    </xf>
    <xf numFmtId="0" fontId="1" fillId="17" borderId="0" xfId="0" applyFont="1" applyFill="1" applyAlignment="1">
      <alignment horizontal="right" vertical="center"/>
    </xf>
    <xf numFmtId="0" fontId="1" fillId="18" borderId="0" xfId="0" applyFont="1" applyFill="1" applyAlignment="1">
      <alignment horizontal="right" vertical="center"/>
    </xf>
    <xf numFmtId="0" fontId="1" fillId="19" borderId="0" xfId="0" applyFont="1" applyFill="1" applyAlignment="1">
      <alignment horizontal="right" vertical="center"/>
    </xf>
    <xf numFmtId="0" fontId="1" fillId="20" borderId="0" xfId="0" applyFont="1" applyFill="1" applyAlignment="1">
      <alignment horizontal="right" vertical="center"/>
    </xf>
    <xf numFmtId="0" fontId="1" fillId="21" borderId="0" xfId="0" applyFont="1" applyFill="1" applyAlignment="1">
      <alignment horizontal="right" vertical="center"/>
    </xf>
    <xf numFmtId="0" fontId="1" fillId="22" borderId="0" xfId="0" applyFont="1" applyFill="1" applyAlignment="1">
      <alignment horizontal="right" vertical="center"/>
    </xf>
    <xf numFmtId="0" fontId="1" fillId="23" borderId="0" xfId="0" applyFont="1" applyFill="1" applyAlignment="1">
      <alignment horizontal="right" vertical="center"/>
    </xf>
    <xf numFmtId="0" fontId="1" fillId="24" borderId="0" xfId="0" applyFont="1" applyFill="1" applyAlignment="1">
      <alignment horizontal="right" vertical="center"/>
    </xf>
    <xf numFmtId="0" fontId="1" fillId="25" borderId="0" xfId="0" applyFont="1" applyFill="1" applyAlignment="1">
      <alignment horizontal="right" vertical="center"/>
    </xf>
    <xf numFmtId="0" fontId="1" fillId="26" borderId="0" xfId="0" applyFont="1" applyFill="1" applyAlignment="1">
      <alignment horizontal="right" vertical="center"/>
    </xf>
    <xf numFmtId="0" fontId="1" fillId="27" borderId="0" xfId="0" applyFont="1" applyFill="1" applyAlignment="1">
      <alignment horizontal="right" vertical="center"/>
    </xf>
    <xf numFmtId="0" fontId="1" fillId="28" borderId="0" xfId="0" applyFont="1" applyFill="1" applyAlignment="1">
      <alignment horizontal="right" vertical="center"/>
    </xf>
    <xf numFmtId="0" fontId="1" fillId="29" borderId="0" xfId="0" applyFont="1" applyFill="1" applyAlignment="1">
      <alignment horizontal="right" vertical="center"/>
    </xf>
    <xf numFmtId="0" fontId="1" fillId="30" borderId="0" xfId="0" applyFont="1" applyFill="1" applyAlignment="1">
      <alignment horizontal="right" vertical="center"/>
    </xf>
    <xf numFmtId="0" fontId="1" fillId="31" borderId="0" xfId="0" applyFont="1" applyFill="1" applyAlignment="1">
      <alignment horizontal="right" vertical="center"/>
    </xf>
    <xf numFmtId="0" fontId="1" fillId="32" borderId="0" xfId="0" applyFont="1" applyFill="1" applyAlignment="1">
      <alignment horizontal="right" vertical="center"/>
    </xf>
    <xf numFmtId="0" fontId="1" fillId="33" borderId="0" xfId="0" applyFont="1" applyFill="1" applyAlignment="1">
      <alignment horizontal="right" vertical="center"/>
    </xf>
    <xf numFmtId="0" fontId="1" fillId="34" borderId="0" xfId="0" applyFont="1" applyFill="1" applyAlignment="1">
      <alignment horizontal="right" vertical="center"/>
    </xf>
    <xf numFmtId="0" fontId="1" fillId="35" borderId="0" xfId="0" applyFont="1" applyFill="1" applyAlignment="1">
      <alignment horizontal="right" vertical="center"/>
    </xf>
    <xf numFmtId="0" fontId="1" fillId="36" borderId="0" xfId="0" applyFont="1" applyFill="1" applyAlignment="1">
      <alignment horizontal="right" vertical="center"/>
    </xf>
    <xf numFmtId="0" fontId="1" fillId="37" borderId="0" xfId="0" applyFont="1" applyFill="1" applyAlignment="1">
      <alignment horizontal="right" vertical="center"/>
    </xf>
    <xf numFmtId="0" fontId="1" fillId="38" borderId="0" xfId="0" applyFont="1" applyFill="1" applyAlignment="1">
      <alignment horizontal="right" vertical="center"/>
    </xf>
    <xf numFmtId="0" fontId="1" fillId="39" borderId="0" xfId="0" applyFont="1" applyFill="1" applyAlignment="1">
      <alignment horizontal="right" vertical="center"/>
    </xf>
    <xf numFmtId="0" fontId="1" fillId="40" borderId="0" xfId="0" applyFont="1" applyFill="1" applyAlignment="1">
      <alignment horizontal="right" vertical="center"/>
    </xf>
    <xf numFmtId="0" fontId="1" fillId="41" borderId="0" xfId="0" applyFont="1" applyFill="1" applyAlignment="1">
      <alignment horizontal="right" vertical="center"/>
    </xf>
    <xf numFmtId="0" fontId="1" fillId="42" borderId="0" xfId="0" applyFont="1" applyFill="1" applyAlignment="1">
      <alignment horizontal="right" vertical="center"/>
    </xf>
    <xf numFmtId="0" fontId="1" fillId="43" borderId="0" xfId="0" applyFont="1" applyFill="1" applyAlignment="1">
      <alignment horizontal="right" vertical="center"/>
    </xf>
    <xf numFmtId="0" fontId="1" fillId="44" borderId="0" xfId="0" applyFont="1" applyFill="1" applyAlignment="1">
      <alignment horizontal="right" vertical="center"/>
    </xf>
    <xf numFmtId="0" fontId="1" fillId="45" borderId="0" xfId="0" applyFont="1" applyFill="1" applyAlignment="1">
      <alignment horizontal="right" vertical="center"/>
    </xf>
    <xf numFmtId="0" fontId="1" fillId="46" borderId="0" xfId="0" applyFont="1" applyFill="1" applyAlignment="1">
      <alignment horizontal="right" vertical="center"/>
    </xf>
    <xf numFmtId="0" fontId="1" fillId="47" borderId="0" xfId="0" applyFont="1" applyFill="1" applyAlignment="1">
      <alignment horizontal="right" vertical="center"/>
    </xf>
    <xf numFmtId="0" fontId="1" fillId="48" borderId="0" xfId="0" applyFont="1" applyFill="1" applyAlignment="1">
      <alignment horizontal="right" vertical="center"/>
    </xf>
    <xf numFmtId="0" fontId="1" fillId="49" borderId="0" xfId="0" applyFont="1" applyFill="1" applyAlignment="1">
      <alignment horizontal="right" vertical="center"/>
    </xf>
    <xf numFmtId="0" fontId="1" fillId="50" borderId="0" xfId="0" applyFont="1" applyFill="1" applyAlignment="1">
      <alignment horizontal="right" vertical="center"/>
    </xf>
    <xf numFmtId="0" fontId="1" fillId="51" borderId="0" xfId="0" applyFont="1" applyFill="1" applyAlignment="1">
      <alignment horizontal="right" vertical="center"/>
    </xf>
    <xf numFmtId="0" fontId="1" fillId="52" borderId="0" xfId="0" applyFont="1" applyFill="1" applyAlignment="1">
      <alignment horizontal="right" vertical="center"/>
    </xf>
    <xf numFmtId="0" fontId="1" fillId="53" borderId="0" xfId="0" applyFont="1" applyFill="1" applyAlignment="1">
      <alignment horizontal="right" vertical="center"/>
    </xf>
    <xf numFmtId="0" fontId="1" fillId="54" borderId="0" xfId="0" applyFont="1" applyFill="1" applyAlignment="1">
      <alignment horizontal="right" vertical="center"/>
    </xf>
    <xf numFmtId="0" fontId="1" fillId="55" borderId="0" xfId="0" applyFont="1" applyFill="1" applyAlignment="1">
      <alignment horizontal="right" vertical="center"/>
    </xf>
    <xf numFmtId="0" fontId="1" fillId="56" borderId="0" xfId="0" applyFont="1" applyFill="1" applyAlignment="1">
      <alignment horizontal="right" vertical="center"/>
    </xf>
    <xf numFmtId="0" fontId="1" fillId="57" borderId="0" xfId="0" applyFont="1" applyFill="1" applyAlignment="1">
      <alignment horizontal="right" vertical="center"/>
    </xf>
    <xf numFmtId="0" fontId="1" fillId="58" borderId="0" xfId="0" applyFont="1" applyFill="1" applyAlignment="1">
      <alignment horizontal="right" vertical="center"/>
    </xf>
    <xf numFmtId="0" fontId="1" fillId="59" borderId="0" xfId="0" applyFont="1" applyFill="1" applyAlignment="1">
      <alignment horizontal="right" vertical="center"/>
    </xf>
    <xf numFmtId="0" fontId="1" fillId="60" borderId="0" xfId="0" applyFont="1" applyFill="1" applyAlignment="1">
      <alignment horizontal="right" vertical="center"/>
    </xf>
    <xf numFmtId="0" fontId="1" fillId="61" borderId="0" xfId="0" applyFont="1" applyFill="1" applyAlignment="1">
      <alignment horizontal="right" vertical="center"/>
    </xf>
    <xf numFmtId="0" fontId="1" fillId="62" borderId="0" xfId="0" applyFont="1" applyFill="1" applyAlignment="1">
      <alignment horizontal="right" vertical="center"/>
    </xf>
    <xf numFmtId="0" fontId="1" fillId="63" borderId="0" xfId="0" applyFont="1" applyFill="1" applyAlignment="1">
      <alignment horizontal="right" vertical="center"/>
    </xf>
    <xf numFmtId="0" fontId="1" fillId="64" borderId="0" xfId="0" applyFont="1" applyFill="1" applyAlignment="1">
      <alignment horizontal="right" vertical="center"/>
    </xf>
    <xf numFmtId="0" fontId="1" fillId="65" borderId="0" xfId="0" applyFont="1" applyFill="1" applyAlignment="1">
      <alignment horizontal="right" vertical="center"/>
    </xf>
    <xf numFmtId="0" fontId="1" fillId="66" borderId="0" xfId="0" applyFont="1" applyFill="1" applyAlignment="1">
      <alignment horizontal="right" vertical="center"/>
    </xf>
    <xf numFmtId="0" fontId="1" fillId="67" borderId="0" xfId="0" applyFont="1" applyFill="1" applyAlignment="1">
      <alignment horizontal="right" vertical="center"/>
    </xf>
    <xf numFmtId="0" fontId="1" fillId="68" borderId="0" xfId="0" applyFont="1" applyFill="1" applyAlignment="1">
      <alignment horizontal="right" vertical="center"/>
    </xf>
    <xf numFmtId="0" fontId="1" fillId="69" borderId="0" xfId="0" applyFont="1" applyFill="1" applyAlignment="1">
      <alignment horizontal="right" vertical="center"/>
    </xf>
    <xf numFmtId="0" fontId="1" fillId="70" borderId="0" xfId="0" applyFont="1" applyFill="1" applyAlignment="1">
      <alignment horizontal="right" vertical="center"/>
    </xf>
    <xf numFmtId="0" fontId="1" fillId="71" borderId="0" xfId="0" applyFont="1" applyFill="1" applyAlignment="1">
      <alignment horizontal="right" vertical="center"/>
    </xf>
    <xf numFmtId="0" fontId="1" fillId="72" borderId="0" xfId="0" applyFont="1" applyFill="1" applyAlignment="1">
      <alignment horizontal="right" vertical="center"/>
    </xf>
    <xf numFmtId="0" fontId="1" fillId="73" borderId="0" xfId="0" applyFont="1" applyFill="1" applyAlignment="1">
      <alignment horizontal="right" vertical="center"/>
    </xf>
    <xf numFmtId="0" fontId="1" fillId="74" borderId="0" xfId="0" applyFont="1" applyFill="1" applyAlignment="1">
      <alignment horizontal="right" vertical="center"/>
    </xf>
    <xf numFmtId="0" fontId="1" fillId="75" borderId="0" xfId="0" applyFont="1" applyFill="1" applyAlignment="1">
      <alignment horizontal="right" vertical="center"/>
    </xf>
    <xf numFmtId="0" fontId="1" fillId="76" borderId="0" xfId="0" applyFont="1" applyFill="1" applyAlignment="1">
      <alignment horizontal="right" vertical="center"/>
    </xf>
    <xf numFmtId="0" fontId="1" fillId="78" borderId="0" xfId="0" applyFont="1" applyFill="1" applyAlignment="1">
      <alignment horizontal="right" vertical="center"/>
    </xf>
    <xf numFmtId="0" fontId="1" fillId="79" borderId="0" xfId="0" applyFont="1" applyFill="1" applyAlignment="1">
      <alignment horizontal="right" vertical="center"/>
    </xf>
    <xf numFmtId="0" fontId="1" fillId="80" borderId="0" xfId="0" applyFont="1" applyFill="1" applyAlignment="1">
      <alignment horizontal="right" vertical="center"/>
    </xf>
    <xf numFmtId="0" fontId="1" fillId="81" borderId="0" xfId="0" applyFont="1" applyFill="1" applyAlignment="1">
      <alignment horizontal="right" vertical="center"/>
    </xf>
    <xf numFmtId="0" fontId="1" fillId="83" borderId="0" xfId="0" applyFont="1" applyFill="1" applyAlignment="1">
      <alignment horizontal="right" vertical="center"/>
    </xf>
    <xf numFmtId="0" fontId="1" fillId="84" borderId="0" xfId="0" applyFont="1" applyFill="1" applyAlignment="1">
      <alignment horizontal="right" vertical="center"/>
    </xf>
    <xf numFmtId="0" fontId="1" fillId="85" borderId="0" xfId="0" applyFont="1" applyFill="1" applyAlignment="1">
      <alignment horizontal="right" vertical="center"/>
    </xf>
    <xf numFmtId="0" fontId="1" fillId="86" borderId="0" xfId="0" applyFont="1" applyFill="1" applyAlignment="1">
      <alignment horizontal="right" vertical="center"/>
    </xf>
    <xf numFmtId="0" fontId="1" fillId="87" borderId="0" xfId="0" applyFont="1" applyFill="1" applyAlignment="1">
      <alignment horizontal="right" vertical="center"/>
    </xf>
    <xf numFmtId="0" fontId="1" fillId="88" borderId="0" xfId="0" applyFont="1" applyFill="1" applyAlignment="1">
      <alignment horizontal="right" vertical="center"/>
    </xf>
    <xf numFmtId="0" fontId="1" fillId="89" borderId="0" xfId="0" applyFont="1" applyFill="1" applyAlignment="1">
      <alignment horizontal="right" vertical="center"/>
    </xf>
    <xf numFmtId="0" fontId="1" fillId="90" borderId="0" xfId="0" applyFont="1" applyFill="1" applyAlignment="1">
      <alignment horizontal="right" vertical="center"/>
    </xf>
    <xf numFmtId="0" fontId="1" fillId="91" borderId="0" xfId="0" applyFont="1" applyFill="1" applyAlignment="1">
      <alignment horizontal="right" vertical="center"/>
    </xf>
    <xf numFmtId="0" fontId="1" fillId="92" borderId="0" xfId="0" applyFont="1" applyFill="1" applyAlignment="1">
      <alignment horizontal="right" vertical="center"/>
    </xf>
    <xf numFmtId="0" fontId="1" fillId="93" borderId="0" xfId="0" applyFont="1" applyFill="1" applyAlignment="1">
      <alignment horizontal="right" vertical="center"/>
    </xf>
    <xf numFmtId="0" fontId="1" fillId="94" borderId="0" xfId="0" applyFont="1" applyFill="1" applyAlignment="1">
      <alignment horizontal="right" vertical="center"/>
    </xf>
    <xf numFmtId="0" fontId="1" fillId="95" borderId="0" xfId="0" applyFont="1" applyFill="1" applyAlignment="1">
      <alignment horizontal="right" vertical="center"/>
    </xf>
    <xf numFmtId="0" fontId="1" fillId="96" borderId="0" xfId="0" applyFont="1" applyFill="1" applyAlignment="1">
      <alignment horizontal="right" vertical="center"/>
    </xf>
    <xf numFmtId="0" fontId="1" fillId="97" borderId="0" xfId="0" applyFont="1" applyFill="1" applyAlignment="1">
      <alignment horizontal="right" vertical="center"/>
    </xf>
    <xf numFmtId="0" fontId="1" fillId="98" borderId="0" xfId="0" applyFont="1" applyFill="1" applyAlignment="1">
      <alignment horizontal="right" vertical="center"/>
    </xf>
    <xf numFmtId="0" fontId="1" fillId="99" borderId="0" xfId="0" applyFont="1" applyFill="1" applyAlignment="1">
      <alignment horizontal="right" vertical="center"/>
    </xf>
    <xf numFmtId="0" fontId="1" fillId="100" borderId="0" xfId="0" applyFont="1" applyFill="1" applyAlignment="1">
      <alignment horizontal="right" vertical="center"/>
    </xf>
    <xf numFmtId="0" fontId="1" fillId="101" borderId="0" xfId="0" applyFont="1" applyFill="1" applyAlignment="1">
      <alignment horizontal="right" vertical="center"/>
    </xf>
    <xf numFmtId="0" fontId="1" fillId="102" borderId="0" xfId="0" applyFont="1" applyFill="1" applyAlignment="1">
      <alignment horizontal="right" vertical="center"/>
    </xf>
    <xf numFmtId="0" fontId="1" fillId="103" borderId="0" xfId="0" applyFont="1" applyFill="1" applyAlignment="1">
      <alignment horizontal="right" vertical="center"/>
    </xf>
    <xf numFmtId="0" fontId="1" fillId="104" borderId="0" xfId="0" applyFont="1" applyFill="1" applyAlignment="1">
      <alignment horizontal="right" vertical="center"/>
    </xf>
    <xf numFmtId="0" fontId="1" fillId="105" borderId="0" xfId="0" applyFont="1" applyFill="1" applyAlignment="1">
      <alignment horizontal="right" vertical="center"/>
    </xf>
    <xf numFmtId="0" fontId="1" fillId="106" borderId="0" xfId="0" applyFont="1" applyFill="1" applyAlignment="1">
      <alignment horizontal="right" vertical="center"/>
    </xf>
    <xf numFmtId="0" fontId="1" fillId="107" borderId="0" xfId="0" applyFont="1" applyFill="1" applyAlignment="1">
      <alignment horizontal="right" vertical="center"/>
    </xf>
    <xf numFmtId="0" fontId="1" fillId="82" borderId="0" xfId="0" applyFont="1" applyFill="1" applyAlignment="1">
      <alignment horizontal="right" vertical="center"/>
    </xf>
    <xf numFmtId="0" fontId="1" fillId="108" borderId="0" xfId="0" applyFont="1" applyFill="1" applyAlignment="1">
      <alignment horizontal="right" vertical="center"/>
    </xf>
    <xf numFmtId="0" fontId="1" fillId="109" borderId="0" xfId="0" applyFont="1" applyFill="1" applyAlignment="1">
      <alignment horizontal="right" vertical="center"/>
    </xf>
    <xf numFmtId="0" fontId="1" fillId="110" borderId="0" xfId="0" applyFont="1" applyFill="1" applyAlignment="1">
      <alignment horizontal="right" vertical="center"/>
    </xf>
    <xf numFmtId="0" fontId="1" fillId="111" borderId="0" xfId="0" applyFont="1" applyFill="1" applyAlignment="1">
      <alignment horizontal="right" vertical="center"/>
    </xf>
    <xf numFmtId="0" fontId="1" fillId="112" borderId="0" xfId="0" applyFont="1" applyFill="1" applyAlignment="1">
      <alignment horizontal="right" vertical="center"/>
    </xf>
    <xf numFmtId="0" fontId="1" fillId="113" borderId="0" xfId="0" applyFont="1" applyFill="1" applyAlignment="1">
      <alignment horizontal="right" vertical="center"/>
    </xf>
    <xf numFmtId="0" fontId="1" fillId="114" borderId="0" xfId="0" applyFont="1" applyFill="1" applyAlignment="1">
      <alignment horizontal="right" vertical="center"/>
    </xf>
    <xf numFmtId="0" fontId="1" fillId="115" borderId="0" xfId="0" applyFont="1" applyFill="1" applyAlignment="1">
      <alignment horizontal="right" vertical="center"/>
    </xf>
    <xf numFmtId="0" fontId="1" fillId="116" borderId="0" xfId="0" applyFont="1" applyFill="1" applyAlignment="1">
      <alignment horizontal="right" vertical="center"/>
    </xf>
    <xf numFmtId="0" fontId="1" fillId="117" borderId="0" xfId="0" applyFont="1" applyFill="1" applyAlignment="1">
      <alignment horizontal="right" vertical="center"/>
    </xf>
    <xf numFmtId="0" fontId="1" fillId="118" borderId="0" xfId="0" applyFont="1" applyFill="1" applyAlignment="1">
      <alignment horizontal="right" vertical="center"/>
    </xf>
    <xf numFmtId="0" fontId="1" fillId="77" borderId="1" xfId="0" applyFont="1" applyFill="1" applyBorder="1" applyAlignment="1">
      <alignment horizontal="right" vertical="center"/>
    </xf>
    <xf numFmtId="0" fontId="0" fillId="0" borderId="0" xfId="0" applyFill="1" applyBorder="1" applyAlignment="1"/>
    <xf numFmtId="0" fontId="0" fillId="0" borderId="1" xfId="0" applyFill="1" applyBorder="1" applyAlignment="1"/>
    <xf numFmtId="0" fontId="3" fillId="0" borderId="2" xfId="0" applyFont="1" applyFill="1" applyBorder="1" applyAlignment="1">
      <alignment horizontal="center"/>
    </xf>
    <xf numFmtId="1" fontId="0" fillId="0" borderId="0" xfId="0" applyNumberFormat="1" applyFill="1" applyBorder="1" applyAlignment="1"/>
    <xf numFmtId="165" fontId="0" fillId="0" borderId="0" xfId="0" applyNumberFormat="1" applyFill="1" applyBorder="1" applyAlignment="1"/>
    <xf numFmtId="2" fontId="0" fillId="0" borderId="0" xfId="0" applyNumberFormat="1" applyFill="1" applyBorder="1" applyAlignment="1"/>
    <xf numFmtId="166" fontId="0" fillId="0" borderId="0" xfId="0" applyNumberFormat="1" applyFill="1" applyBorder="1" applyAlignment="1"/>
    <xf numFmtId="2" fontId="0" fillId="0" borderId="1" xfId="0" applyNumberFormat="1" applyFill="1" applyBorder="1" applyAlignment="1"/>
    <xf numFmtId="0" fontId="3" fillId="0" borderId="0" xfId="0" applyFont="1"/>
    <xf numFmtId="0" fontId="0" fillId="0" borderId="0" xfId="0" applyAlignment="1">
      <alignment horizontal="right"/>
    </xf>
    <xf numFmtId="165" fontId="0" fillId="0" borderId="0" xfId="0" applyNumberFormat="1"/>
    <xf numFmtId="11" fontId="2" fillId="0" borderId="0" xfId="0" applyNumberFormat="1" applyFont="1"/>
    <xf numFmtId="0" fontId="3" fillId="0" borderId="0" xfId="0" applyFont="1" applyAlignment="1">
      <alignment horizontal="center" vertical="top"/>
    </xf>
    <xf numFmtId="0" fontId="3" fillId="0" borderId="0" xfId="0" applyFont="1" applyAlignment="1">
      <alignment horizontal="center"/>
    </xf>
    <xf numFmtId="0" fontId="0" fillId="0" borderId="0" xfId="0" applyAlignment="1">
      <alignment vertical="center"/>
    </xf>
    <xf numFmtId="1" fontId="0" fillId="0" borderId="0" xfId="0" applyNumberFormat="1" applyAlignment="1">
      <alignment vertical="center"/>
    </xf>
    <xf numFmtId="165" fontId="0" fillId="0" borderId="0" xfId="0" applyNumberFormat="1" applyAlignment="1">
      <alignment vertical="center"/>
    </xf>
    <xf numFmtId="2" fontId="0" fillId="0" borderId="0" xfId="0" applyNumberFormat="1" applyAlignment="1">
      <alignment vertical="center"/>
    </xf>
    <xf numFmtId="164" fontId="2" fillId="0" borderId="0" xfId="0" applyNumberFormat="1" applyFont="1" applyAlignment="1">
      <alignment vertical="center"/>
    </xf>
    <xf numFmtId="165" fontId="2" fillId="0" borderId="0" xfId="0" applyNumberFormat="1" applyFont="1" applyAlignment="1">
      <alignment vertical="center"/>
    </xf>
    <xf numFmtId="0" fontId="6" fillId="0" borderId="0" xfId="1" applyFont="1"/>
    <xf numFmtId="0" fontId="0" fillId="0" borderId="3" xfId="0" applyBorder="1"/>
    <xf numFmtId="0" fontId="0" fillId="0" borderId="3" xfId="0" applyBorder="1" applyAlignment="1">
      <alignment horizontal="left" vertical="center" indent="14"/>
    </xf>
    <xf numFmtId="0" fontId="0" fillId="0" borderId="4" xfId="0" applyBorder="1"/>
    <xf numFmtId="0" fontId="7" fillId="0" borderId="0" xfId="0" applyFont="1"/>
    <xf numFmtId="0" fontId="8" fillId="0" borderId="0" xfId="0" applyFont="1"/>
    <xf numFmtId="0" fontId="10" fillId="0" borderId="0" xfId="0" applyFont="1"/>
    <xf numFmtId="0" fontId="11" fillId="0" borderId="0" xfId="0" applyFont="1"/>
    <xf numFmtId="0" fontId="12" fillId="0" borderId="0" xfId="0" applyFont="1"/>
  </cellXfs>
  <cellStyles count="2">
    <cellStyle name="Normal" xfId="0" builtinId="0"/>
    <cellStyle name="Rubrik" xfId="1" builtinId="15"/>
  </cellStyles>
  <dxfs count="0"/>
  <tableStyles count="0" defaultTableStyle="TableStyleMedium2" defaultPivotStyle="PivotStyleLight16"/>
  <colors>
    <mruColors>
      <color rgb="FF204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_xlchart.v1.2</cx:f>
      </cx:numDim>
    </cx:data>
  </cx:chartData>
  <cx:chart>
    <cx:title pos="t" align="ctr" overlay="0">
      <cx:tx>
        <cx:rich>
          <a:bodyPr spcFirstLastPara="1" vertOverflow="ellipsis" horzOverflow="overflow" wrap="square" lIns="0" tIns="0" rIns="0" bIns="0" anchor="ctr" anchorCtr="1"/>
          <a:lstStyle/>
          <a:p>
            <a:pPr algn="ctr" rtl="0">
              <a:defRPr/>
            </a:pPr>
            <a:r>
              <a:rPr lang="sv-SE" sz="1400" b="0" i="0" u="none" strike="noStrike" baseline="0">
                <a:solidFill>
                  <a:sysClr val="windowText" lastClr="000000">
                    <a:lumMod val="65000"/>
                    <a:lumOff val="35000"/>
                  </a:sysClr>
                </a:solidFill>
                <a:effectLst/>
                <a:latin typeface="Calibri" panose="020F0502020204030204"/>
                <a:ea typeface="Calibri" panose="020F0502020204030204" pitchFamily="34" charset="0"/>
                <a:cs typeface="Calibri" panose="020F0502020204030204" pitchFamily="34" charset="0"/>
              </a:rPr>
              <a:t>Plantors höjd visat för faktorn kvävebehandling</a:t>
            </a:r>
            <a:r>
              <a:rPr lang="sv-SE">
                <a:effectLst/>
              </a:rPr>
              <a:t> </a:t>
            </a:r>
            <a:endParaRPr lang="sv-SE" sz="1400" b="0" i="0" u="none" strike="noStrike" baseline="0">
              <a:solidFill>
                <a:sysClr val="windowText" lastClr="000000">
                  <a:lumMod val="65000"/>
                  <a:lumOff val="35000"/>
                </a:sysClr>
              </a:solidFill>
              <a:latin typeface="Calibri" panose="020F0502020204030204"/>
            </a:endParaRPr>
          </a:p>
        </cx:rich>
      </cx:tx>
    </cx:title>
    <cx:plotArea>
      <cx:plotAreaRegion>
        <cx:series layoutId="boxWhisker" uniqueId="{AE685DA9-F40D-8E4E-809B-C47CD06628C5}">
          <cx:tx>
            <cx:txData>
              <cx:f>_xlchart.v1.1</cx:f>
              <cx:v>höjd</cx:v>
            </cx:txData>
          </cx:tx>
          <cx:spPr>
            <a:solidFill>
              <a:schemeClr val="accent1">
                <a:lumMod val="20000"/>
                <a:lumOff val="80000"/>
              </a:schemeClr>
            </a:solidFill>
            <a:ln>
              <a:solidFill>
                <a:schemeClr val="tx1"/>
              </a:solidFill>
            </a:ln>
          </cx:spPr>
          <cx:dataId val="0"/>
          <cx:layoutPr>
            <cx:visibility meanLine="0" meanMarker="1" nonoutliers="0" outliers="1"/>
            <cx:statistics quartileMethod="exclusive"/>
          </cx:layoutPr>
        </cx:series>
      </cx:plotAreaRegion>
      <cx:axis id="0">
        <cx:catScaling gapWidth="1"/>
        <cx:title>
          <cx:tx>
            <cx:rich>
              <a:bodyPr spcFirstLastPara="1" vertOverflow="ellipsis" horzOverflow="overflow" wrap="square" lIns="0" tIns="0" rIns="0" bIns="0" anchor="ctr" anchorCtr="1"/>
              <a:lstStyle/>
              <a:p>
                <a:pPr algn="ctr" rtl="0">
                  <a:defRPr sz="1200"/>
                </a:pPr>
                <a:r>
                  <a:rPr lang="sv-SE" sz="1200" b="0" i="0" u="none" strike="noStrike" baseline="0">
                    <a:solidFill>
                      <a:sysClr val="windowText" lastClr="000000">
                        <a:lumMod val="65000"/>
                        <a:lumOff val="35000"/>
                      </a:sysClr>
                    </a:solidFill>
                    <a:effectLst/>
                    <a:latin typeface="Calibri" panose="020F0502020204030204"/>
                    <a:ea typeface="Calibri" panose="020F0502020204030204" pitchFamily="34" charset="0"/>
                    <a:cs typeface="Calibri" panose="020F0502020204030204" pitchFamily="34" charset="0"/>
                  </a:rPr>
                  <a:t>kvävebehandling</a:t>
                </a:r>
                <a:r>
                  <a:rPr lang="sv-SE" sz="1200">
                    <a:effectLst/>
                  </a:rPr>
                  <a:t> </a:t>
                </a:r>
                <a:endParaRPr lang="sv-SE" sz="1200" b="0" i="0" u="none" strike="noStrike" baseline="0">
                  <a:solidFill>
                    <a:sysClr val="windowText" lastClr="000000">
                      <a:lumMod val="65000"/>
                      <a:lumOff val="35000"/>
                    </a:sysClr>
                  </a:solidFill>
                  <a:latin typeface="Calibri" panose="020F0502020204030204"/>
                </a:endParaRPr>
              </a:p>
            </cx:rich>
          </cx:tx>
        </cx:title>
        <cx:tickLabels/>
      </cx:axis>
      <cx:axis id="1">
        <cx:valScaling min="300"/>
        <cx:title>
          <cx:tx>
            <cx:txData>
              <cx:v>höjd (mm)</cx:v>
            </cx:txData>
          </cx:tx>
          <cx:txPr>
            <a:bodyPr spcFirstLastPara="1" vertOverflow="ellipsis" horzOverflow="overflow" wrap="square" lIns="0" tIns="0" rIns="0" bIns="0" anchor="ctr" anchorCtr="1"/>
            <a:lstStyle/>
            <a:p>
              <a:pPr algn="ctr" rtl="0">
                <a:defRPr sz="1200"/>
              </a:pPr>
              <a:r>
                <a:rPr lang="sv-SE" sz="1200" b="0" i="0" u="none" strike="noStrike" baseline="0">
                  <a:solidFill>
                    <a:sysClr val="windowText" lastClr="000000">
                      <a:lumMod val="65000"/>
                      <a:lumOff val="35000"/>
                    </a:sysClr>
                  </a:solidFill>
                  <a:latin typeface="Calibri" panose="020F0502020204030204"/>
                </a:rPr>
                <a:t>höjd (mm)</a:t>
              </a:r>
            </a:p>
          </cx:txPr>
        </cx:title>
        <cx:majorGridlines/>
        <cx:tickLabels/>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_xlchart.v1.3</cx:f>
      </cx:strDim>
      <cx:numDim type="val">
        <cx:f>_xlchart.v1.5</cx:f>
      </cx:numDim>
    </cx:data>
  </cx:chartData>
  <cx:chart>
    <cx:title pos="t" align="ctr" overlay="0">
      <cx:tx>
        <cx:txData>
          <cx:v>Plantors höjd visat för faktorn insektsbehandling </cx:v>
        </cx:txData>
      </cx:tx>
      <cx:txPr>
        <a:bodyPr spcFirstLastPara="1" vertOverflow="ellipsis" horzOverflow="overflow" wrap="square" lIns="0" tIns="0" rIns="0" bIns="0" anchor="ctr" anchorCtr="1"/>
        <a:lstStyle/>
        <a:p>
          <a:pPr algn="ctr" rtl="0">
            <a:defRPr/>
          </a:pPr>
          <a:r>
            <a:rPr lang="sv-SE" sz="1400" b="0" i="0" u="none" strike="noStrike" baseline="0">
              <a:solidFill>
                <a:sysClr val="windowText" lastClr="000000">
                  <a:lumMod val="65000"/>
                  <a:lumOff val="35000"/>
                </a:sysClr>
              </a:solidFill>
              <a:latin typeface="Calibri" panose="020F0502020204030204"/>
            </a:rPr>
            <a:t>Plantors höjd visat för faktorn insektsbehandling </a:t>
          </a:r>
        </a:p>
      </cx:txPr>
    </cx:title>
    <cx:plotArea>
      <cx:plotAreaRegion>
        <cx:series layoutId="boxWhisker" uniqueId="{AE685DA9-F40D-8E4E-809B-C47CD06628C5}">
          <cx:tx>
            <cx:txData>
              <cx:f>_xlchart.v1.4</cx:f>
              <cx:v>höjd</cx:v>
            </cx:txData>
          </cx:tx>
          <cx:spPr>
            <a:solidFill>
              <a:schemeClr val="accent1">
                <a:lumMod val="20000"/>
                <a:lumOff val="80000"/>
              </a:schemeClr>
            </a:solidFill>
            <a:ln>
              <a:solidFill>
                <a:schemeClr val="tx1"/>
              </a:solidFill>
            </a:ln>
          </cx:spPr>
          <cx:dataId val="0"/>
          <cx:layoutPr>
            <cx:visibility meanLine="0" meanMarker="1" nonoutliers="0" outliers="1"/>
            <cx:statistics quartileMethod="exclusive"/>
          </cx:layoutPr>
        </cx:series>
      </cx:plotAreaRegion>
      <cx:axis id="0">
        <cx:catScaling gapWidth="1"/>
        <cx:title>
          <cx:tx>
            <cx:txData>
              <cx:v>insektsbehandling</cx:v>
            </cx:txData>
          </cx:tx>
          <cx:txPr>
            <a:bodyPr spcFirstLastPara="1" vertOverflow="ellipsis" horzOverflow="overflow" wrap="square" lIns="0" tIns="0" rIns="0" bIns="0" anchor="ctr" anchorCtr="1"/>
            <a:lstStyle/>
            <a:p>
              <a:pPr algn="ctr" rtl="0">
                <a:defRPr sz="1200"/>
              </a:pPr>
              <a:r>
                <a:rPr lang="sv-SE" sz="1200" b="0" i="0" u="none" strike="noStrike" baseline="0">
                  <a:solidFill>
                    <a:sysClr val="windowText" lastClr="000000">
                      <a:lumMod val="65000"/>
                      <a:lumOff val="35000"/>
                    </a:sysClr>
                  </a:solidFill>
                  <a:latin typeface="Calibri" panose="020F0502020204030204"/>
                </a:rPr>
                <a:t>insektsbehandling</a:t>
              </a:r>
            </a:p>
          </cx:txPr>
        </cx:title>
        <cx:tickLabels/>
      </cx:axis>
      <cx:axis id="1">
        <cx:valScaling min="300"/>
        <cx:title>
          <cx:tx>
            <cx:txData>
              <cx:v>höjd (mm)</cx:v>
            </cx:txData>
          </cx:tx>
          <cx:txPr>
            <a:bodyPr spcFirstLastPara="1" vertOverflow="ellipsis" horzOverflow="overflow" wrap="square" lIns="0" tIns="0" rIns="0" bIns="0" anchor="ctr" anchorCtr="1"/>
            <a:lstStyle/>
            <a:p>
              <a:pPr algn="ctr" rtl="0">
                <a:defRPr sz="1200"/>
              </a:pPr>
              <a:r>
                <a:rPr lang="sv-SE" sz="1200" b="0" i="0" u="none" strike="noStrike" baseline="0">
                  <a:solidFill>
                    <a:sysClr val="windowText" lastClr="000000">
                      <a:lumMod val="65000"/>
                      <a:lumOff val="35000"/>
                    </a:sysClr>
                  </a:solidFill>
                  <a:latin typeface="Calibri" panose="020F0502020204030204"/>
                </a:rPr>
                <a:t>höjd (mm)</a:t>
              </a:r>
            </a:p>
          </cx:txPr>
        </cx:title>
        <cx:majorGridlines/>
        <cx:tickLabels/>
      </cx:axis>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strDim type="cat">
        <cx:f>_xlchart.v1.6</cx:f>
      </cx:strDim>
      <cx:numDim type="val">
        <cx:f>_xlchart.v1.8</cx:f>
      </cx:numDim>
    </cx:data>
  </cx:chartData>
  <cx:chart>
    <cx:plotArea>
      <cx:plotAreaRegion>
        <cx:series layoutId="boxWhisker" uniqueId="{882BC9AA-C7C6-2A4B-A1BE-318926C63429}">
          <cx:tx>
            <cx:txData>
              <cx:f>_xlchart.v1.7</cx:f>
              <cx:v>höjd</cx:v>
            </cx:txData>
          </cx:tx>
          <cx:spPr>
            <a:noFill/>
            <a:ln>
              <a:solidFill>
                <a:schemeClr val="tx1"/>
              </a:solidFill>
            </a:ln>
          </cx:spPr>
          <cx:dataId val="0"/>
          <cx:layoutPr>
            <cx:visibility meanLine="0" meanMarker="1" nonoutliers="0" outliers="1"/>
            <cx:statistics quartileMethod="exclusive"/>
          </cx:layoutPr>
        </cx:series>
      </cx:plotAreaRegion>
      <cx:axis id="0">
        <cx:catScaling gapWidth="1"/>
        <cx:title>
          <cx:tx>
            <cx:txData>
              <cx:v>behandling</cx:v>
            </cx:txData>
          </cx:tx>
          <cx:txPr>
            <a:bodyPr spcFirstLastPara="1" vertOverflow="ellipsis" horzOverflow="overflow" wrap="square" lIns="0" tIns="0" rIns="0" bIns="0" anchor="ctr" anchorCtr="1"/>
            <a:lstStyle/>
            <a:p>
              <a:pPr algn="ctr" rtl="0">
                <a:defRPr sz="1400"/>
              </a:pPr>
              <a:r>
                <a:rPr lang="sv-SE" sz="1400" b="0" i="0" u="none" strike="noStrike" baseline="0">
                  <a:solidFill>
                    <a:sysClr val="windowText" lastClr="000000">
                      <a:lumMod val="65000"/>
                      <a:lumOff val="35000"/>
                    </a:sysClr>
                  </a:solidFill>
                  <a:latin typeface="Calibri" panose="020F0502020204030204"/>
                </a:rPr>
                <a:t>behandling</a:t>
              </a:r>
            </a:p>
          </cx:txPr>
        </cx:title>
        <cx:tickLabels/>
      </cx:axis>
      <cx:axis id="1">
        <cx:valScaling min="300"/>
        <cx:title>
          <cx:tx>
            <cx:txData>
              <cx:v>höjd (mm)</cx:v>
            </cx:txData>
          </cx:tx>
          <cx:txPr>
            <a:bodyPr spcFirstLastPara="1" vertOverflow="ellipsis" horzOverflow="overflow" wrap="square" lIns="0" tIns="0" rIns="0" bIns="0" anchor="ctr" anchorCtr="1"/>
            <a:lstStyle/>
            <a:p>
              <a:pPr algn="ctr" rtl="0">
                <a:defRPr sz="1400"/>
              </a:pPr>
              <a:r>
                <a:rPr lang="sv-SE" sz="1400" b="0" i="0" u="none" strike="noStrike" baseline="0">
                  <a:solidFill>
                    <a:sysClr val="windowText" lastClr="000000">
                      <a:lumMod val="65000"/>
                      <a:lumOff val="35000"/>
                    </a:sysClr>
                  </a:solidFill>
                  <a:latin typeface="Calibri" panose="020F0502020204030204"/>
                </a:rPr>
                <a:t>höjd (mm)</a:t>
              </a:r>
            </a:p>
          </cx:txPr>
        </cx:title>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microsoft.com/office/2014/relationships/chartEx" Target="../charts/chartEx1.xml"/></Relationships>
</file>

<file path=xl/drawings/_rels/drawing4.xml.rels><?xml version="1.0" encoding="UTF-8" standalone="yes"?>
<Relationships xmlns="http://schemas.openxmlformats.org/package/2006/relationships"><Relationship Id="rId2" Type="http://schemas.openxmlformats.org/officeDocument/2006/relationships/image" Target="../media/image4.emf"/><Relationship Id="rId1" Type="http://schemas.microsoft.com/office/2014/relationships/chartEx" Target="../charts/chartEx2.xml"/></Relationships>
</file>

<file path=xl/drawings/_rels/drawing5.xml.rels><?xml version="1.0" encoding="UTF-8" standalone="yes"?>
<Relationships xmlns="http://schemas.openxmlformats.org/package/2006/relationships"><Relationship Id="rId1" Type="http://schemas.microsoft.com/office/2014/relationships/chartEx" Target="../charts/chartEx3.xml"/></Relationships>
</file>

<file path=xl/drawings/drawing1.xml><?xml version="1.0" encoding="utf-8"?>
<xdr:wsDr xmlns:xdr="http://schemas.openxmlformats.org/drawingml/2006/spreadsheetDrawing" xmlns:a="http://schemas.openxmlformats.org/drawingml/2006/main">
  <xdr:twoCellAnchor editAs="oneCell">
    <xdr:from>
      <xdr:col>0</xdr:col>
      <xdr:colOff>203200</xdr:colOff>
      <xdr:row>4</xdr:row>
      <xdr:rowOff>177800</xdr:rowOff>
    </xdr:from>
    <xdr:to>
      <xdr:col>10</xdr:col>
      <xdr:colOff>711200</xdr:colOff>
      <xdr:row>42</xdr:row>
      <xdr:rowOff>15550</xdr:rowOff>
    </xdr:to>
    <xdr:pic>
      <xdr:nvPicPr>
        <xdr:cNvPr id="2" name="Bildobjekt 1">
          <a:extLst>
            <a:ext uri="{FF2B5EF4-FFF2-40B4-BE49-F238E27FC236}">
              <a16:creationId xmlns:a16="http://schemas.microsoft.com/office/drawing/2014/main" id="{41005557-6805-6F41-8AAF-4316C2CCD232}"/>
            </a:ext>
          </a:extLst>
        </xdr:cNvPr>
        <xdr:cNvPicPr>
          <a:picLocks noChangeAspect="1"/>
        </xdr:cNvPicPr>
      </xdr:nvPicPr>
      <xdr:blipFill>
        <a:blip xmlns:r="http://schemas.openxmlformats.org/officeDocument/2006/relationships" r:embed="rId1"/>
        <a:stretch>
          <a:fillRect/>
        </a:stretch>
      </xdr:blipFill>
      <xdr:spPr>
        <a:xfrm>
          <a:off x="203200" y="1168400"/>
          <a:ext cx="8763000" cy="7673650"/>
        </a:xfrm>
        <a:prstGeom prst="rect">
          <a:avLst/>
        </a:prstGeom>
        <a:ln>
          <a:solidFill>
            <a:schemeClr val="accent3"/>
          </a:solidFill>
        </a:ln>
      </xdr:spPr>
    </xdr:pic>
    <xdr:clientData/>
  </xdr:twoCellAnchor>
  <xdr:twoCellAnchor editAs="oneCell">
    <xdr:from>
      <xdr:col>10</xdr:col>
      <xdr:colOff>787400</xdr:colOff>
      <xdr:row>17</xdr:row>
      <xdr:rowOff>12700</xdr:rowOff>
    </xdr:from>
    <xdr:to>
      <xdr:col>17</xdr:col>
      <xdr:colOff>215900</xdr:colOff>
      <xdr:row>19</xdr:row>
      <xdr:rowOff>139700</xdr:rowOff>
    </xdr:to>
    <xdr:pic>
      <xdr:nvPicPr>
        <xdr:cNvPr id="4" name="Bildobjekt 3">
          <a:extLst>
            <a:ext uri="{FF2B5EF4-FFF2-40B4-BE49-F238E27FC236}">
              <a16:creationId xmlns:a16="http://schemas.microsoft.com/office/drawing/2014/main" id="{E7EBF2E0-BC14-CB4C-89DD-ADCE4655C85F}"/>
            </a:ext>
          </a:extLst>
        </xdr:cNvPr>
        <xdr:cNvPicPr>
          <a:picLocks noChangeAspect="1"/>
        </xdr:cNvPicPr>
      </xdr:nvPicPr>
      <xdr:blipFill>
        <a:blip xmlns:r="http://schemas.openxmlformats.org/officeDocument/2006/relationships" r:embed="rId2"/>
        <a:stretch>
          <a:fillRect/>
        </a:stretch>
      </xdr:blipFill>
      <xdr:spPr>
        <a:xfrm>
          <a:off x="9867900" y="4051300"/>
          <a:ext cx="5207000" cy="533400"/>
        </a:xfrm>
        <a:prstGeom prst="rect">
          <a:avLst/>
        </a:prstGeom>
      </xdr:spPr>
    </xdr:pic>
    <xdr:clientData/>
  </xdr:twoCellAnchor>
  <xdr:twoCellAnchor>
    <xdr:from>
      <xdr:col>10</xdr:col>
      <xdr:colOff>787400</xdr:colOff>
      <xdr:row>4</xdr:row>
      <xdr:rowOff>177800</xdr:rowOff>
    </xdr:from>
    <xdr:to>
      <xdr:col>16</xdr:col>
      <xdr:colOff>63500</xdr:colOff>
      <xdr:row>15</xdr:row>
      <xdr:rowOff>25400</xdr:rowOff>
    </xdr:to>
    <xdr:sp macro="" textlink="">
      <xdr:nvSpPr>
        <xdr:cNvPr id="6" name="textruta 5">
          <a:extLst>
            <a:ext uri="{FF2B5EF4-FFF2-40B4-BE49-F238E27FC236}">
              <a16:creationId xmlns:a16="http://schemas.microsoft.com/office/drawing/2014/main" id="{1848C4F9-C1B8-674F-9E2F-9491670F187D}"/>
            </a:ext>
          </a:extLst>
        </xdr:cNvPr>
        <xdr:cNvSpPr txBox="1"/>
      </xdr:nvSpPr>
      <xdr:spPr>
        <a:xfrm>
          <a:off x="9042400" y="1168400"/>
          <a:ext cx="4229100" cy="2082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400"/>
            <a:t>Överst i de tre förgreningsskisserna har vi nivåerna i den fixa faktorn </a:t>
          </a:r>
          <a:r>
            <a:rPr lang="sv-SE" sz="1400" i="1"/>
            <a:t>kvävebehandling</a:t>
          </a:r>
          <a:r>
            <a:rPr lang="sv-SE" sz="1400"/>
            <a:t>. I den andra nivån har vi faktorn </a:t>
          </a:r>
          <a:r>
            <a:rPr lang="sv-SE" sz="1400" i="1"/>
            <a:t>insektsbehandling</a:t>
          </a:r>
          <a:r>
            <a:rPr lang="sv-SE" sz="1400"/>
            <a:t> med sina tre fixerade nivåer. </a:t>
          </a:r>
          <a:r>
            <a:rPr lang="sv-SE" sz="1400" i="1"/>
            <a:t>Kvävebehandling</a:t>
          </a:r>
          <a:r>
            <a:rPr lang="sv-SE" sz="1400"/>
            <a:t> och </a:t>
          </a:r>
          <a:r>
            <a:rPr lang="sv-SE" sz="1400" i="1"/>
            <a:t>insektsbehandling</a:t>
          </a:r>
          <a:r>
            <a:rPr lang="sv-SE" sz="1400"/>
            <a:t> är ortogonala. Den tredje nivån visar de slumpmässigt utplacerade småområdena (jordplättarna). Den</a:t>
          </a:r>
          <a:r>
            <a:rPr lang="sv-SE" sz="1400" baseline="0"/>
            <a:t> här</a:t>
          </a:r>
          <a:r>
            <a:rPr lang="sv-SE" sz="1400"/>
            <a:t> slumpmässiga faktorn </a:t>
          </a:r>
          <a:r>
            <a:rPr lang="sv-SE" sz="1400" i="1"/>
            <a:t>jordbit</a:t>
          </a:r>
          <a:r>
            <a:rPr lang="sv-SE" sz="1400"/>
            <a:t> är nestad i de båda andra faktorerna. På de fem plantorna, som utgör replikaten på jordbitarna, mäts höjden.</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1</xdr:row>
      <xdr:rowOff>76201</xdr:rowOff>
    </xdr:from>
    <xdr:to>
      <xdr:col>18</xdr:col>
      <xdr:colOff>698500</xdr:colOff>
      <xdr:row>43</xdr:row>
      <xdr:rowOff>185449</xdr:rowOff>
    </xdr:to>
    <xdr:pic>
      <xdr:nvPicPr>
        <xdr:cNvPr id="2" name="Bildobjekt 1">
          <a:extLst>
            <a:ext uri="{FF2B5EF4-FFF2-40B4-BE49-F238E27FC236}">
              <a16:creationId xmlns:a16="http://schemas.microsoft.com/office/drawing/2014/main" id="{2EF18D5D-F14C-834D-99A3-7D6B034D3D41}"/>
            </a:ext>
          </a:extLst>
        </xdr:cNvPr>
        <xdr:cNvPicPr>
          <a:picLocks noChangeAspect="1"/>
        </xdr:cNvPicPr>
      </xdr:nvPicPr>
      <xdr:blipFill>
        <a:blip xmlns:r="http://schemas.openxmlformats.org/officeDocument/2006/relationships" r:embed="rId1"/>
        <a:stretch>
          <a:fillRect/>
        </a:stretch>
      </xdr:blipFill>
      <xdr:spPr>
        <a:xfrm>
          <a:off x="63500" y="317501"/>
          <a:ext cx="15494000" cy="8757948"/>
        </a:xfrm>
        <a:prstGeom prst="rect">
          <a:avLst/>
        </a:prstGeom>
      </xdr:spPr>
    </xdr:pic>
    <xdr:clientData/>
  </xdr:twoCellAnchor>
  <xdr:twoCellAnchor>
    <xdr:from>
      <xdr:col>18</xdr:col>
      <xdr:colOff>800100</xdr:colOff>
      <xdr:row>1</xdr:row>
      <xdr:rowOff>76200</xdr:rowOff>
    </xdr:from>
    <xdr:to>
      <xdr:col>24</xdr:col>
      <xdr:colOff>101600</xdr:colOff>
      <xdr:row>16</xdr:row>
      <xdr:rowOff>139700</xdr:rowOff>
    </xdr:to>
    <xdr:sp macro="" textlink="">
      <xdr:nvSpPr>
        <xdr:cNvPr id="3" name="textruta 2">
          <a:extLst>
            <a:ext uri="{FF2B5EF4-FFF2-40B4-BE49-F238E27FC236}">
              <a16:creationId xmlns:a16="http://schemas.microsoft.com/office/drawing/2014/main" id="{66AA92F3-421B-1D46-B256-185830223D26}"/>
            </a:ext>
          </a:extLst>
        </xdr:cNvPr>
        <xdr:cNvSpPr txBox="1"/>
      </xdr:nvSpPr>
      <xdr:spPr>
        <a:xfrm>
          <a:off x="15659100" y="317500"/>
          <a:ext cx="4254500" cy="311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400"/>
            <a:t>Den grå ytan representerar det större område vi vill uttala oss om. Cirklarna representerar stickprovet med de småområden vi använder för att få ett representativt antal ställen där vi kan utföra de experimentella manipuleringarna. Småområdena utgör den slumpmässiga faktorn </a:t>
          </a:r>
          <a:r>
            <a:rPr lang="sv-SE" sz="1400" i="1"/>
            <a:t>jordbit</a:t>
          </a:r>
          <a:r>
            <a:rPr lang="sv-SE" sz="1400"/>
            <a:t>. Skissen är inte skalenlig, så i verkligheten är det betydligt längre avstånd mellan de enskilda jordbitarna. Kryssen representerar de enskilda slumpmässigt utvalda plantor vars höjd (mätvariabel = responsvariabel) vi mäter. </a:t>
          </a:r>
          <a:r>
            <a:rPr lang="sv-SE" sz="1400" i="1"/>
            <a:t>Kväve</a:t>
          </a:r>
          <a:r>
            <a:rPr lang="sv-SE" sz="1400"/>
            <a:t>, </a:t>
          </a:r>
          <a:r>
            <a:rPr lang="sv-SE" sz="1400" i="1"/>
            <a:t>vatten</a:t>
          </a:r>
          <a:r>
            <a:rPr lang="sv-SE" sz="1400"/>
            <a:t> och </a:t>
          </a:r>
          <a:r>
            <a:rPr lang="sv-SE" sz="1400" i="1"/>
            <a:t>orörd</a:t>
          </a:r>
          <a:r>
            <a:rPr lang="sv-SE" sz="1400"/>
            <a:t> är de tre fixa nivåerna i faktorn </a:t>
          </a:r>
          <a:r>
            <a:rPr lang="sv-SE" sz="1400" i="1"/>
            <a:t>kvävebehandling</a:t>
          </a:r>
          <a:r>
            <a:rPr lang="sv-SE" sz="1400"/>
            <a:t> och </a:t>
          </a:r>
          <a:r>
            <a:rPr lang="sv-SE" sz="1400" i="1"/>
            <a:t>bur</a:t>
          </a:r>
          <a:r>
            <a:rPr lang="sv-SE" sz="1400"/>
            <a:t>, </a:t>
          </a:r>
          <a:r>
            <a:rPr lang="sv-SE" sz="1400" i="1"/>
            <a:t>bur med öppningar </a:t>
          </a:r>
          <a:r>
            <a:rPr lang="sv-SE" sz="1400"/>
            <a:t>och </a:t>
          </a:r>
          <a:r>
            <a:rPr lang="sv-SE" sz="1400" i="1"/>
            <a:t>orörd</a:t>
          </a:r>
          <a:r>
            <a:rPr lang="sv-SE" sz="1400"/>
            <a:t> är de fixa nivåerna i faktorn </a:t>
          </a:r>
          <a:r>
            <a:rPr lang="sv-SE" sz="1400" i="1"/>
            <a:t>insektsbehandling</a:t>
          </a:r>
          <a:r>
            <a:rPr lang="sv-SE" sz="1400"/>
            <a:t>.</a:t>
          </a:r>
        </a:p>
      </xdr:txBody>
    </xdr:sp>
    <xdr:clientData/>
  </xdr:twoCellAnchor>
  <xdr:twoCellAnchor editAs="oneCell">
    <xdr:from>
      <xdr:col>18</xdr:col>
      <xdr:colOff>787400</xdr:colOff>
      <xdr:row>20</xdr:row>
      <xdr:rowOff>12700</xdr:rowOff>
    </xdr:from>
    <xdr:to>
      <xdr:col>25</xdr:col>
      <xdr:colOff>215900</xdr:colOff>
      <xdr:row>22</xdr:row>
      <xdr:rowOff>139700</xdr:rowOff>
    </xdr:to>
    <xdr:pic>
      <xdr:nvPicPr>
        <xdr:cNvPr id="4" name="Bildobjekt 3">
          <a:extLst>
            <a:ext uri="{FF2B5EF4-FFF2-40B4-BE49-F238E27FC236}">
              <a16:creationId xmlns:a16="http://schemas.microsoft.com/office/drawing/2014/main" id="{9EB04FF6-4862-2948-90B0-23F77567E45F}"/>
            </a:ext>
          </a:extLst>
        </xdr:cNvPr>
        <xdr:cNvPicPr>
          <a:picLocks noChangeAspect="1"/>
        </xdr:cNvPicPr>
      </xdr:nvPicPr>
      <xdr:blipFill>
        <a:blip xmlns:r="http://schemas.openxmlformats.org/officeDocument/2006/relationships" r:embed="rId2"/>
        <a:stretch>
          <a:fillRect/>
        </a:stretch>
      </xdr:blipFill>
      <xdr:spPr>
        <a:xfrm>
          <a:off x="9867900" y="4089400"/>
          <a:ext cx="5207000" cy="533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203200</xdr:colOff>
      <xdr:row>22</xdr:row>
      <xdr:rowOff>139700</xdr:rowOff>
    </xdr:from>
    <xdr:to>
      <xdr:col>9</xdr:col>
      <xdr:colOff>342900</xdr:colOff>
      <xdr:row>43</xdr:row>
      <xdr:rowOff>127000</xdr:rowOff>
    </xdr:to>
    <mc:AlternateContent xmlns:mc="http://schemas.openxmlformats.org/markup-compatibility/2006">
      <mc:Choice xmlns:cx1="http://schemas.microsoft.com/office/drawing/2015/9/8/chartex" Requires="cx1">
        <xdr:graphicFrame macro="">
          <xdr:nvGraphicFramePr>
            <xdr:cNvPr id="3" name="Diagram 2">
              <a:extLst>
                <a:ext uri="{FF2B5EF4-FFF2-40B4-BE49-F238E27FC236}">
                  <a16:creationId xmlns:a16="http://schemas.microsoft.com/office/drawing/2014/main" id="{780C88DF-4CFE-7E46-903B-03D09D7BD5B7}"/>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701800" y="4660900"/>
              <a:ext cx="5422900" cy="4254500"/>
            </a:xfrm>
            <a:prstGeom prst="rect">
              <a:avLst/>
            </a:prstGeom>
            <a:solidFill>
              <a:prstClr val="white"/>
            </a:solidFill>
            <a:ln w="1">
              <a:solidFill>
                <a:prstClr val="green"/>
              </a:solidFill>
            </a:ln>
          </xdr:spPr>
          <xdr:txBody>
            <a:bodyPr vertOverflow="clip" horzOverflow="clip"/>
            <a:lstStyle/>
            <a:p>
              <a:r>
                <a:rPr lang="sv-SE" sz="1100"/>
                <a:t>Det här diagrammet är inte tillgängligt i din version av Excel.
Om du redigerar figuren eller sparar arbetsboken i ett annat filformat bryts diagrammet permanent.</a:t>
              </a:r>
            </a:p>
          </xdr:txBody>
        </xdr:sp>
      </mc:Fallback>
    </mc:AlternateContent>
    <xdr:clientData/>
  </xdr:twoCellAnchor>
  <xdr:twoCellAnchor>
    <xdr:from>
      <xdr:col>3</xdr:col>
      <xdr:colOff>0</xdr:colOff>
      <xdr:row>12</xdr:row>
      <xdr:rowOff>76200</xdr:rowOff>
    </xdr:from>
    <xdr:to>
      <xdr:col>4</xdr:col>
      <xdr:colOff>698500</xdr:colOff>
      <xdr:row>15</xdr:row>
      <xdr:rowOff>127000</xdr:rowOff>
    </xdr:to>
    <xdr:sp macro="" textlink="">
      <xdr:nvSpPr>
        <xdr:cNvPr id="2" name="textruta 1">
          <a:extLst>
            <a:ext uri="{FF2B5EF4-FFF2-40B4-BE49-F238E27FC236}">
              <a16:creationId xmlns:a16="http://schemas.microsoft.com/office/drawing/2014/main" id="{E395C393-D022-EA45-AE69-EC3032D1ADF1}"/>
            </a:ext>
          </a:extLst>
        </xdr:cNvPr>
        <xdr:cNvSpPr txBox="1"/>
      </xdr:nvSpPr>
      <xdr:spPr>
        <a:xfrm>
          <a:off x="1828800" y="2451100"/>
          <a:ext cx="1524000" cy="660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K = kvävebehandling</a:t>
          </a:r>
        </a:p>
        <a:p>
          <a:r>
            <a:rPr lang="sv-SE" sz="1100"/>
            <a:t>I = insektsbehandling</a:t>
          </a:r>
        </a:p>
        <a:p>
          <a:r>
            <a:rPr lang="sv-SE" sz="1100"/>
            <a:t>P = liten jordbit</a:t>
          </a:r>
          <a:r>
            <a:rPr lang="sv-SE" sz="1100" baseline="0"/>
            <a:t> </a:t>
          </a:r>
          <a:r>
            <a:rPr lang="sv-SE" sz="1100"/>
            <a:t>(plot)</a:t>
          </a:r>
        </a:p>
      </xdr:txBody>
    </xdr:sp>
    <xdr:clientData/>
  </xdr:twoCellAnchor>
  <xdr:twoCellAnchor>
    <xdr:from>
      <xdr:col>4</xdr:col>
      <xdr:colOff>787400</xdr:colOff>
      <xdr:row>12</xdr:row>
      <xdr:rowOff>76200</xdr:rowOff>
    </xdr:from>
    <xdr:to>
      <xdr:col>9</xdr:col>
      <xdr:colOff>127000</xdr:colOff>
      <xdr:row>15</xdr:row>
      <xdr:rowOff>127000</xdr:rowOff>
    </xdr:to>
    <xdr:sp macro="" textlink="">
      <xdr:nvSpPr>
        <xdr:cNvPr id="4" name="textruta 3">
          <a:extLst>
            <a:ext uri="{FF2B5EF4-FFF2-40B4-BE49-F238E27FC236}">
              <a16:creationId xmlns:a16="http://schemas.microsoft.com/office/drawing/2014/main" id="{206EE3B9-9D20-2742-B689-4C3D0B0A96EE}"/>
            </a:ext>
          </a:extLst>
        </xdr:cNvPr>
        <xdr:cNvSpPr txBox="1"/>
      </xdr:nvSpPr>
      <xdr:spPr>
        <a:xfrm>
          <a:off x="3441700" y="2451100"/>
          <a:ext cx="3467100" cy="660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Vi har inga signifikanta interaktioner. Därför är det meningsfullt att tolka de två signifikanta huvudfaktorerna och göra de två omgångarna med </a:t>
          </a:r>
          <a:r>
            <a:rPr lang="sv-SE" sz="1100" i="1"/>
            <a:t>a priori </a:t>
          </a:r>
          <a:r>
            <a:rPr lang="sv-SE" sz="1100"/>
            <a:t>tester.</a:t>
          </a:r>
        </a:p>
      </xdr:txBody>
    </xdr:sp>
    <xdr:clientData/>
  </xdr:twoCellAnchor>
  <xdr:twoCellAnchor>
    <xdr:from>
      <xdr:col>7</xdr:col>
      <xdr:colOff>50800</xdr:colOff>
      <xdr:row>17</xdr:row>
      <xdr:rowOff>25400</xdr:rowOff>
    </xdr:from>
    <xdr:to>
      <xdr:col>9</xdr:col>
      <xdr:colOff>266700</xdr:colOff>
      <xdr:row>22</xdr:row>
      <xdr:rowOff>63500</xdr:rowOff>
    </xdr:to>
    <xdr:sp macro="" textlink="">
      <xdr:nvSpPr>
        <xdr:cNvPr id="5" name="textruta 4">
          <a:extLst>
            <a:ext uri="{FF2B5EF4-FFF2-40B4-BE49-F238E27FC236}">
              <a16:creationId xmlns:a16="http://schemas.microsoft.com/office/drawing/2014/main" id="{44A0761D-42BB-EC49-BB89-5C35A5E7B355}"/>
            </a:ext>
          </a:extLst>
        </xdr:cNvPr>
        <xdr:cNvSpPr txBox="1"/>
      </xdr:nvSpPr>
      <xdr:spPr>
        <a:xfrm>
          <a:off x="5181600" y="3314700"/>
          <a:ext cx="1866900" cy="1066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De två kontrollerna skiljer sig inte signifikant åt och kvävegödslingen har gett signifikant högre plantor jämfört med kontrollerna.</a:t>
          </a:r>
        </a:p>
      </xdr:txBody>
    </xdr:sp>
    <xdr:clientData/>
  </xdr:twoCellAnchor>
  <xdr:twoCellAnchor>
    <xdr:from>
      <xdr:col>6</xdr:col>
      <xdr:colOff>317500</xdr:colOff>
      <xdr:row>42</xdr:row>
      <xdr:rowOff>38100</xdr:rowOff>
    </xdr:from>
    <xdr:to>
      <xdr:col>8</xdr:col>
      <xdr:colOff>304800</xdr:colOff>
      <xdr:row>42</xdr:row>
      <xdr:rowOff>38100</xdr:rowOff>
    </xdr:to>
    <xdr:cxnSp macro="">
      <xdr:nvCxnSpPr>
        <xdr:cNvPr id="6" name="Rak 5">
          <a:extLst>
            <a:ext uri="{FF2B5EF4-FFF2-40B4-BE49-F238E27FC236}">
              <a16:creationId xmlns:a16="http://schemas.microsoft.com/office/drawing/2014/main" id="{4B6FDABA-8872-8A48-B6D0-F06AD15A518A}"/>
            </a:ext>
          </a:extLst>
        </xdr:cNvPr>
        <xdr:cNvCxnSpPr/>
      </xdr:nvCxnSpPr>
      <xdr:spPr>
        <a:xfrm>
          <a:off x="4622800" y="8623300"/>
          <a:ext cx="1638300" cy="0"/>
        </a:xfrm>
        <a:prstGeom prst="line">
          <a:avLst/>
        </a:prstGeom>
        <a:ln w="12700">
          <a:solidFill>
            <a:schemeClr val="tx1"/>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101600</xdr:colOff>
      <xdr:row>20</xdr:row>
      <xdr:rowOff>76200</xdr:rowOff>
    </xdr:from>
    <xdr:to>
      <xdr:col>24</xdr:col>
      <xdr:colOff>215900</xdr:colOff>
      <xdr:row>88</xdr:row>
      <xdr:rowOff>0</xdr:rowOff>
    </xdr:to>
    <xdr:sp macro="" textlink="">
      <xdr:nvSpPr>
        <xdr:cNvPr id="9" name="textruta 8">
          <a:extLst>
            <a:ext uri="{FF2B5EF4-FFF2-40B4-BE49-F238E27FC236}">
              <a16:creationId xmlns:a16="http://schemas.microsoft.com/office/drawing/2014/main" id="{30FCA0CC-D989-FD42-92D6-02416918F207}"/>
            </a:ext>
          </a:extLst>
        </xdr:cNvPr>
        <xdr:cNvSpPr txBox="1"/>
      </xdr:nvSpPr>
      <xdr:spPr>
        <a:xfrm>
          <a:off x="8674100" y="4191000"/>
          <a:ext cx="8851900" cy="13754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Jag har använt programspråket </a:t>
          </a:r>
          <a:r>
            <a:rPr lang="sv-SE" sz="1100" b="1"/>
            <a:t>R</a:t>
          </a:r>
          <a:r>
            <a:rPr lang="sv-SE" sz="1100"/>
            <a:t> för att göra </a:t>
          </a:r>
          <a:r>
            <a:rPr lang="sv-SE" sz="1100" i="1"/>
            <a:t>Cochrans test </a:t>
          </a:r>
          <a:r>
            <a:rPr lang="sv-SE" sz="1100"/>
            <a:t>och variansanalysen. Här följer exempel på kod och resultat.</a:t>
          </a:r>
        </a:p>
        <a:p>
          <a:endParaRPr lang="sv-SE" sz="1100"/>
        </a:p>
        <a:p>
          <a:r>
            <a:rPr lang="sv-SE" sz="1100"/>
            <a:t>GAD-package {GAD}</a:t>
          </a:r>
        </a:p>
        <a:p>
          <a:endParaRPr lang="sv-SE" sz="1100"/>
        </a:p>
        <a:p>
          <a:r>
            <a:rPr lang="sv-SE" sz="1000">
              <a:latin typeface="Monaco" pitchFamily="2" charset="77"/>
            </a:rPr>
            <a:t> </a:t>
          </a:r>
          <a:r>
            <a:rPr lang="sv-SE" sz="1000">
              <a:solidFill>
                <a:srgbClr val="204CFF"/>
              </a:solidFill>
              <a:latin typeface="Monaco" pitchFamily="2" charset="77"/>
            </a:rPr>
            <a:t>library(readxl)</a:t>
          </a:r>
        </a:p>
        <a:p>
          <a:r>
            <a:rPr lang="sv-SE" sz="1000">
              <a:solidFill>
                <a:srgbClr val="204CFF"/>
              </a:solidFill>
              <a:latin typeface="Monaco" pitchFamily="2" charset="77"/>
            </a:rPr>
            <a:t> Unexsid358 &lt;- read_excel("Unexsid358.xlsx")</a:t>
          </a:r>
        </a:p>
        <a:p>
          <a:r>
            <a:rPr lang="sv-SE" sz="1000">
              <a:solidFill>
                <a:srgbClr val="204CFF"/>
              </a:solidFill>
              <a:latin typeface="Monaco" pitchFamily="2" charset="77"/>
            </a:rPr>
            <a:t> View(Unexsid358)                                                                                                </a:t>
          </a:r>
        </a:p>
        <a:p>
          <a:r>
            <a:rPr lang="sv-SE" sz="1000">
              <a:solidFill>
                <a:srgbClr val="204CFF"/>
              </a:solidFill>
              <a:latin typeface="Monaco" pitchFamily="2" charset="77"/>
            </a:rPr>
            <a:t> K &lt;- as.fixed(Unexsid358$kvävebehandling) </a:t>
          </a:r>
        </a:p>
        <a:p>
          <a:r>
            <a:rPr lang="sv-SE" sz="1000">
              <a:solidFill>
                <a:srgbClr val="204CFF"/>
              </a:solidFill>
              <a:latin typeface="Monaco" pitchFamily="2" charset="77"/>
            </a:rPr>
            <a:t> I &lt;- as.fixed(Unexsid358$insektsbehandling) </a:t>
          </a:r>
        </a:p>
        <a:p>
          <a:r>
            <a:rPr lang="sv-SE" sz="1000">
              <a:solidFill>
                <a:srgbClr val="204CFF"/>
              </a:solidFill>
              <a:latin typeface="Monaco" pitchFamily="2" charset="77"/>
            </a:rPr>
            <a:t> P &lt;- as.random(Unexsid358$jordbit) </a:t>
          </a:r>
        </a:p>
        <a:p>
          <a:r>
            <a:rPr lang="sv-SE" sz="1000">
              <a:solidFill>
                <a:srgbClr val="204CFF"/>
              </a:solidFill>
              <a:latin typeface="Monaco" pitchFamily="2" charset="77"/>
            </a:rPr>
            <a:t> model358 &lt;- lm(höjd ~ K + I + K*I + P%in%(K*I), data = Unexsid358)</a:t>
          </a:r>
        </a:p>
        <a:p>
          <a:r>
            <a:rPr lang="sv-SE" sz="1000">
              <a:solidFill>
                <a:srgbClr val="204CFF"/>
              </a:solidFill>
              <a:latin typeface="Monaco" pitchFamily="2" charset="77"/>
            </a:rPr>
            <a:t> estimates(model358)</a:t>
          </a:r>
        </a:p>
        <a:p>
          <a:endParaRPr lang="sv-SE" sz="1000">
            <a:latin typeface="Monaco" pitchFamily="2" charset="77"/>
          </a:endParaRPr>
        </a:p>
        <a:p>
          <a:r>
            <a:rPr lang="sv-SE" sz="1000">
              <a:latin typeface="Monaco" pitchFamily="2" charset="77"/>
            </a:rPr>
            <a:t>$tm</a:t>
          </a:r>
        </a:p>
        <a:p>
          <a:r>
            <a:rPr lang="sv-SE" sz="1000">
              <a:latin typeface="Monaco" pitchFamily="2" charset="77"/>
            </a:rPr>
            <a:t>      K I P n</a:t>
          </a:r>
        </a:p>
        <a:p>
          <a:r>
            <a:rPr lang="sv-SE" sz="1000">
              <a:latin typeface="Monaco" pitchFamily="2" charset="77"/>
            </a:rPr>
            <a:t>K     0 3 4 5</a:t>
          </a:r>
        </a:p>
        <a:p>
          <a:r>
            <a:rPr lang="sv-SE" sz="1000">
              <a:latin typeface="Monaco" pitchFamily="2" charset="77"/>
            </a:rPr>
            <a:t>I     3 0 4 5</a:t>
          </a:r>
        </a:p>
        <a:p>
          <a:r>
            <a:rPr lang="sv-SE" sz="1000">
              <a:latin typeface="Monaco" pitchFamily="2" charset="77"/>
            </a:rPr>
            <a:t>K:I   0 0 4 5</a:t>
          </a:r>
        </a:p>
        <a:p>
          <a:r>
            <a:rPr lang="sv-SE" sz="1000">
              <a:latin typeface="Monaco" pitchFamily="2" charset="77"/>
            </a:rPr>
            <a:t>K:I:P 1 1 1 5</a:t>
          </a:r>
        </a:p>
        <a:p>
          <a:r>
            <a:rPr lang="sv-SE" sz="1000">
              <a:latin typeface="Monaco" pitchFamily="2" charset="77"/>
            </a:rPr>
            <a:t>Res   1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K        "Res + K:I:P + K"    </a:t>
          </a:r>
        </a:p>
        <a:p>
          <a:r>
            <a:rPr lang="sv-SE" sz="1000">
              <a:latin typeface="Monaco" pitchFamily="2" charset="77"/>
            </a:rPr>
            <a:t>I        "Res + K:I:P + I"    </a:t>
          </a:r>
        </a:p>
        <a:p>
          <a:r>
            <a:rPr lang="sv-SE" sz="1000">
              <a:latin typeface="Monaco" pitchFamily="2" charset="77"/>
            </a:rPr>
            <a:t>K:I      "Res + K:I:P + K:I"  </a:t>
          </a:r>
        </a:p>
        <a:p>
          <a:r>
            <a:rPr lang="sv-SE" sz="1000">
              <a:latin typeface="Monaco" pitchFamily="2" charset="77"/>
            </a:rPr>
            <a:t>K:I:P    "Res + K:I:P"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K     "K:I:P"       </a:t>
          </a:r>
        </a:p>
        <a:p>
          <a:r>
            <a:rPr lang="sv-SE" sz="1000">
              <a:latin typeface="Monaco" pitchFamily="2" charset="77"/>
            </a:rPr>
            <a:t>I     "K:I:P"       </a:t>
          </a:r>
        </a:p>
        <a:p>
          <a:r>
            <a:rPr lang="sv-SE" sz="1000">
              <a:latin typeface="Monaco" pitchFamily="2" charset="77"/>
            </a:rPr>
            <a:t>K:I   "K:I:P"       </a:t>
          </a:r>
        </a:p>
        <a:p>
          <a:r>
            <a:rPr lang="sv-SE" sz="1000">
              <a:latin typeface="Monaco" pitchFamily="2" charset="77"/>
            </a:rPr>
            <a:t>K:I:P "Residual"    </a:t>
          </a:r>
        </a:p>
        <a:p>
          <a:r>
            <a:rPr lang="sv-SE" sz="1000">
              <a:latin typeface="Monaco" pitchFamily="2" charset="77"/>
            </a:rPr>
            <a:t>++++++++++++++++++++++++++++++++++++++++++++++++++++++++++++++++++++++++++++++++</a:t>
          </a:r>
        </a:p>
        <a:p>
          <a:endParaRPr lang="sv-SE" sz="1000">
            <a:latin typeface="Monaco" pitchFamily="2" charset="77"/>
          </a:endParaRPr>
        </a:p>
        <a:p>
          <a:r>
            <a:rPr lang="sv-SE" sz="1000">
              <a:solidFill>
                <a:srgbClr val="204CFF"/>
              </a:solidFill>
              <a:latin typeface="Monaco" pitchFamily="2" charset="77"/>
            </a:rPr>
            <a:t>C.test(model358)</a:t>
          </a:r>
        </a:p>
        <a:p>
          <a:endParaRPr lang="sv-SE" sz="1000">
            <a:latin typeface="Monaco" pitchFamily="2" charset="77"/>
          </a:endParaRPr>
        </a:p>
        <a:p>
          <a:r>
            <a:rPr lang="sv-SE" sz="1000">
              <a:latin typeface="Monaco" pitchFamily="2" charset="77"/>
            </a:rPr>
            <a:t>	Cochran test of homogeneity of variances</a:t>
          </a:r>
        </a:p>
        <a:p>
          <a:endParaRPr lang="sv-SE" sz="1000">
            <a:latin typeface="Monaco" pitchFamily="2" charset="77"/>
          </a:endParaRPr>
        </a:p>
        <a:p>
          <a:r>
            <a:rPr lang="sv-SE" sz="1000">
              <a:latin typeface="Monaco" pitchFamily="2" charset="77"/>
            </a:rPr>
            <a:t>data:  model358</a:t>
          </a:r>
        </a:p>
        <a:p>
          <a:r>
            <a:rPr lang="sv-SE" sz="1000">
              <a:latin typeface="Monaco" pitchFamily="2" charset="77"/>
            </a:rPr>
            <a:t>C = 0.083856, n = 5, k = 36, p-value = 0.5379</a:t>
          </a:r>
        </a:p>
        <a:p>
          <a:r>
            <a:rPr lang="sv-SE" sz="1000">
              <a:latin typeface="Monaco" pitchFamily="2" charset="77"/>
            </a:rPr>
            <a:t>alternative hypothesis: Group vatten.orördB.p4 has outlying variance</a:t>
          </a:r>
        </a:p>
        <a:p>
          <a:r>
            <a:rPr lang="sv-SE" sz="1000">
              <a:latin typeface="Monaco" pitchFamily="2" charset="77"/>
            </a:rPr>
            <a:t>sample estimates:</a:t>
          </a:r>
        </a:p>
        <a:p>
          <a:r>
            <a:rPr lang="sv-SE" sz="1000">
              <a:latin typeface="Monaco" pitchFamily="2" charset="77"/>
            </a:rPr>
            <a:t>               kväve.bur.p1                kväve.bur.p2                kväve.bur.p3                kväve.bur.p4 </a:t>
          </a:r>
        </a:p>
        <a:p>
          <a:r>
            <a:rPr lang="sv-SE" sz="1000">
              <a:latin typeface="Monaco" pitchFamily="2" charset="77"/>
            </a:rPr>
            <a:t>                      712.3                       869.2                      1173.7                      2360.5 </a:t>
          </a:r>
        </a:p>
        <a:p>
          <a:r>
            <a:rPr lang="sv-SE" sz="1000">
              <a:latin typeface="Monaco" pitchFamily="2" charset="77"/>
            </a:rPr>
            <a:t> kväve.bur med öppningar.p1  kväve.bur med öppningar.p2  kväve.bur med öppningar.p3  kväve.bur med öppningar.p4 </a:t>
          </a:r>
        </a:p>
        <a:p>
          <a:r>
            <a:rPr lang="sv-SE" sz="1000">
              <a:latin typeface="Monaco" pitchFamily="2" charset="77"/>
            </a:rPr>
            <a:t>                      786.7                       668.5                      1023.7                      2545.8 </a:t>
          </a:r>
        </a:p>
        <a:p>
          <a:r>
            <a:rPr lang="sv-SE" sz="1000">
              <a:latin typeface="Monaco" pitchFamily="2" charset="77"/>
            </a:rPr>
            <a:t>            kväve.orördB.p1             kväve.orördB.p2             kväve.orördB.p3             kväve.orördB.p4 </a:t>
          </a:r>
        </a:p>
        <a:p>
          <a:r>
            <a:rPr lang="sv-SE" sz="1000">
              <a:latin typeface="Monaco" pitchFamily="2" charset="77"/>
            </a:rPr>
            <a:t>                     1042.7                      1459.0                      1066.8                       369.5 </a:t>
          </a:r>
        </a:p>
        <a:p>
          <a:r>
            <a:rPr lang="sv-SE" sz="1000">
              <a:latin typeface="Monaco" pitchFamily="2" charset="77"/>
            </a:rPr>
            <a:t>              vatten.bur.p1               vatten.bur.p2               vatten.bur.p3               vatten.bur.p4 </a:t>
          </a:r>
        </a:p>
        <a:p>
          <a:r>
            <a:rPr lang="sv-SE" sz="1000">
              <a:latin typeface="Monaco" pitchFamily="2" charset="77"/>
            </a:rPr>
            <a:t>                      418.5                      1766.0                       631.2                      1919.8 </a:t>
          </a:r>
        </a:p>
        <a:p>
          <a:r>
            <a:rPr lang="sv-SE" sz="1000">
              <a:latin typeface="Monaco" pitchFamily="2" charset="77"/>
            </a:rPr>
            <a:t>vatten.bur med öppningar.p1 vatten.bur med öppningar.p2 vatten.bur med öppningar.p3 vatten.bur med öppningar.p4 </a:t>
          </a:r>
        </a:p>
        <a:p>
          <a:r>
            <a:rPr lang="sv-SE" sz="1000">
              <a:latin typeface="Monaco" pitchFamily="2" charset="77"/>
            </a:rPr>
            <a:t>                     1412.3                       879.3                       710.5                       514.7 </a:t>
          </a:r>
        </a:p>
        <a:p>
          <a:r>
            <a:rPr lang="sv-SE" sz="1000">
              <a:latin typeface="Monaco" pitchFamily="2" charset="77"/>
            </a:rPr>
            <a:t>           vatten.orördB.p1            vatten.orördB.p2            vatten.orördB.p3            vatten.orördB.p4 </a:t>
          </a:r>
        </a:p>
        <a:p>
          <a:r>
            <a:rPr lang="sv-SE" sz="1000">
              <a:latin typeface="Monaco" pitchFamily="2" charset="77"/>
            </a:rPr>
            <a:t>                      883.5                       345.7                       971.2                      3112.3 </a:t>
          </a:r>
        </a:p>
        <a:p>
          <a:r>
            <a:rPr lang="sv-SE" sz="1000">
              <a:latin typeface="Monaco" pitchFamily="2" charset="77"/>
            </a:rPr>
            <a:t>              orördN.bur.p1               orördN.bur.p2               orördN.bur.p3               orördN.bur.p4 </a:t>
          </a:r>
        </a:p>
        <a:p>
          <a:r>
            <a:rPr lang="sv-SE" sz="1000">
              <a:latin typeface="Monaco" pitchFamily="2" charset="77"/>
            </a:rPr>
            <a:t>                      248.3                      1397.7                       931.3                       536.2 </a:t>
          </a:r>
        </a:p>
        <a:p>
          <a:r>
            <a:rPr lang="sv-SE" sz="1000">
              <a:latin typeface="Monaco" pitchFamily="2" charset="77"/>
            </a:rPr>
            <a:t>orördN.bur med öppningar.p1 orördN.bur med öppningar.p2 orördN.bur med öppningar.p3 orördN.bur med öppningar.p4 </a:t>
          </a:r>
        </a:p>
        <a:p>
          <a:r>
            <a:rPr lang="sv-SE" sz="1000">
              <a:latin typeface="Monaco" pitchFamily="2" charset="77"/>
            </a:rPr>
            <a:t>                      433.7                       231.3                      2473.3                       411.5 </a:t>
          </a:r>
        </a:p>
        <a:p>
          <a:r>
            <a:rPr lang="sv-SE" sz="1000">
              <a:latin typeface="Monaco" pitchFamily="2" charset="77"/>
            </a:rPr>
            <a:t>           orördN.orördB.p1            orördN.orördB.p2            orördN.orördB.p3            orördN.orördB.p4 </a:t>
          </a:r>
        </a:p>
        <a:p>
          <a:r>
            <a:rPr lang="sv-SE" sz="1000">
              <a:latin typeface="Monaco" pitchFamily="2" charset="77"/>
            </a:rPr>
            <a:t>                      338.8                       739.3                       480.8                      1249.0 </a:t>
          </a:r>
        </a:p>
        <a:p>
          <a:r>
            <a:rPr lang="sv-SE" sz="1000">
              <a:latin typeface="Monaco" pitchFamily="2" charset="77"/>
            </a:rPr>
            <a:t>++++++++++++++++++++++++++++++++++++++++++++++++++++++++++++++++++++++++++++++++++++++++++++++++++++++++++++++++</a:t>
          </a:r>
        </a:p>
        <a:p>
          <a:endParaRPr lang="sv-SE" sz="1000">
            <a:latin typeface="Monaco" pitchFamily="2" charset="77"/>
          </a:endParaRPr>
        </a:p>
        <a:p>
          <a:r>
            <a:rPr lang="sv-SE" sz="1000">
              <a:solidFill>
                <a:srgbClr val="204CFF"/>
              </a:solidFill>
              <a:latin typeface="Monaco" pitchFamily="2" charset="77"/>
            </a:rPr>
            <a:t>gad(model358)</a:t>
          </a:r>
        </a:p>
        <a:p>
          <a:endParaRPr lang="sv-SE" sz="1000">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höjd</a:t>
          </a:r>
        </a:p>
        <a:p>
          <a:r>
            <a:rPr lang="sv-SE" sz="1000">
              <a:latin typeface="Monaco" pitchFamily="2" charset="77"/>
            </a:rPr>
            <a:t>          Df Sum Sq Mean Sq F value    Pr(&gt;F)    </a:t>
          </a:r>
        </a:p>
        <a:p>
          <a:r>
            <a:rPr lang="sv-SE" sz="1000">
              <a:latin typeface="Monaco" pitchFamily="2" charset="77"/>
            </a:rPr>
            <a:t>K          2  30002 15001.1 11.3909 0.0002588 ***</a:t>
          </a:r>
        </a:p>
        <a:p>
          <a:r>
            <a:rPr lang="sv-SE" sz="1000">
              <a:latin typeface="Monaco" pitchFamily="2" charset="77"/>
            </a:rPr>
            <a:t>I          2  12017  6008.5  4.5625 0.0196337 *  </a:t>
          </a:r>
        </a:p>
        <a:p>
          <a:r>
            <a:rPr lang="sv-SE" sz="1000">
              <a:latin typeface="Monaco" pitchFamily="2" charset="77"/>
            </a:rPr>
            <a:t>K:I        4   8187  2046.7  1.5541 0.2150157    </a:t>
          </a:r>
        </a:p>
        <a:p>
          <a:r>
            <a:rPr lang="sv-SE" sz="1000">
              <a:latin typeface="Monaco" pitchFamily="2" charset="77"/>
            </a:rPr>
            <a:t>K:I:P     27  35557  1316.9  1.2774 0.1806461    </a:t>
          </a:r>
        </a:p>
        <a:p>
          <a:r>
            <a:rPr lang="sv-SE" sz="1000">
              <a:latin typeface="Monaco" pitchFamily="2" charset="77"/>
            </a:rPr>
            <a:t>Residual 144 148458  1031.0                      </a:t>
          </a:r>
        </a:p>
        <a:p>
          <a:r>
            <a:rPr lang="sv-SE" sz="1000">
              <a:latin typeface="Monaco" pitchFamily="2" charset="77"/>
            </a:rPr>
            <a:t>---</a:t>
          </a:r>
        </a:p>
        <a:p>
          <a:r>
            <a:rPr lang="sv-SE" sz="1000">
              <a:latin typeface="Monaco" pitchFamily="2" charset="77"/>
            </a:rPr>
            <a:t>Signif. codes:  0 ‘***’ 0.001 ‘**’ 0.01 ‘*’ 0.05 ‘.’ 0.1 ‘ ’ 1</a:t>
          </a:r>
        </a:p>
      </xdr:txBody>
    </xdr:sp>
    <xdr:clientData/>
  </xdr:twoCellAnchor>
  <xdr:twoCellAnchor>
    <xdr:from>
      <xdr:col>18</xdr:col>
      <xdr:colOff>152400</xdr:colOff>
      <xdr:row>14</xdr:row>
      <xdr:rowOff>63500</xdr:rowOff>
    </xdr:from>
    <xdr:to>
      <xdr:col>23</xdr:col>
      <xdr:colOff>139700</xdr:colOff>
      <xdr:row>19</xdr:row>
      <xdr:rowOff>190500</xdr:rowOff>
    </xdr:to>
    <xdr:sp macro="" textlink="">
      <xdr:nvSpPr>
        <xdr:cNvPr id="8" name="textruta 7">
          <a:extLst>
            <a:ext uri="{FF2B5EF4-FFF2-40B4-BE49-F238E27FC236}">
              <a16:creationId xmlns:a16="http://schemas.microsoft.com/office/drawing/2014/main" id="{D155CAB2-988D-4640-BBD2-A26D272E6F9A}"/>
            </a:ext>
          </a:extLst>
        </xdr:cNvPr>
        <xdr:cNvSpPr txBox="1"/>
      </xdr:nvSpPr>
      <xdr:spPr>
        <a:xfrm>
          <a:off x="12509500" y="2743200"/>
          <a:ext cx="41148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a:t>
          </a:r>
          <a:r>
            <a:rPr lang="sv-SE" sz="1100" i="1"/>
            <a:t>Cochrans test</a:t>
          </a:r>
          <a:r>
            <a:rPr lang="sv-SE" sz="1100"/>
            <a:t>. Vi kan också titta i lådagrammet i bladet </a:t>
          </a:r>
          <a:r>
            <a:rPr lang="sv-SE" sz="1100" i="1"/>
            <a:t>jordbit</a:t>
          </a:r>
          <a:r>
            <a:rPr lang="sv-SE" sz="1100"/>
            <a:t> för att upptäcka avvikelser och potentiella felaktigheter i mätvärden.</a:t>
          </a:r>
        </a:p>
      </xdr:txBody>
    </xdr:sp>
    <xdr:clientData/>
  </xdr:twoCellAnchor>
  <xdr:twoCellAnchor>
    <xdr:from>
      <xdr:col>0</xdr:col>
      <xdr:colOff>50800</xdr:colOff>
      <xdr:row>0</xdr:row>
      <xdr:rowOff>63500</xdr:rowOff>
    </xdr:from>
    <xdr:to>
      <xdr:col>3</xdr:col>
      <xdr:colOff>419100</xdr:colOff>
      <xdr:row>2</xdr:row>
      <xdr:rowOff>177800</xdr:rowOff>
    </xdr:to>
    <xdr:sp macro="" textlink="">
      <xdr:nvSpPr>
        <xdr:cNvPr id="10" name="textruta 9">
          <a:extLst>
            <a:ext uri="{FF2B5EF4-FFF2-40B4-BE49-F238E27FC236}">
              <a16:creationId xmlns:a16="http://schemas.microsoft.com/office/drawing/2014/main" id="{28C49CEE-EE60-AA41-9E2C-4EDDA4CB4EF7}"/>
            </a:ext>
          </a:extLst>
        </xdr:cNvPr>
        <xdr:cNvSpPr txBox="1"/>
      </xdr:nvSpPr>
      <xdr:spPr>
        <a:xfrm>
          <a:off x="50800" y="63500"/>
          <a:ext cx="2197100" cy="52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Det ges inga data i kursboken, så dessa värden har jag hittat på.</a:t>
          </a:r>
        </a:p>
      </xdr:txBody>
    </xdr:sp>
    <xdr:clientData/>
  </xdr:twoCellAnchor>
  <xdr:twoCellAnchor>
    <xdr:from>
      <xdr:col>5</xdr:col>
      <xdr:colOff>596900</xdr:colOff>
      <xdr:row>0</xdr:row>
      <xdr:rowOff>50800</xdr:rowOff>
    </xdr:from>
    <xdr:to>
      <xdr:col>13</xdr:col>
      <xdr:colOff>190500</xdr:colOff>
      <xdr:row>4</xdr:row>
      <xdr:rowOff>12700</xdr:rowOff>
    </xdr:to>
    <xdr:sp macro="" textlink="">
      <xdr:nvSpPr>
        <xdr:cNvPr id="7" name="textruta 6">
          <a:extLst>
            <a:ext uri="{FF2B5EF4-FFF2-40B4-BE49-F238E27FC236}">
              <a16:creationId xmlns:a16="http://schemas.microsoft.com/office/drawing/2014/main" id="{7A85D0EA-1E0F-D54D-8AAE-30C1AA414BEC}"/>
            </a:ext>
          </a:extLst>
        </xdr:cNvPr>
        <xdr:cNvSpPr txBox="1"/>
      </xdr:nvSpPr>
      <xdr:spPr>
        <a:xfrm>
          <a:off x="4076700" y="50800"/>
          <a:ext cx="4686300" cy="77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Strukturen i detta exempel påminner starkt om den i det första exemplet i sektion 8.6.4.1 på sidan 227. Den stora skillnaden är att det här experimentet är större. Två huvudfaktorer undersöks samtidigt och replikeringen innehåller ytterligare en nivå.</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95250</xdr:colOff>
      <xdr:row>20</xdr:row>
      <xdr:rowOff>69850</xdr:rowOff>
    </xdr:from>
    <xdr:to>
      <xdr:col>9</xdr:col>
      <xdr:colOff>272542</xdr:colOff>
      <xdr:row>41</xdr:row>
      <xdr:rowOff>54610</xdr:rowOff>
    </xdr:to>
    <mc:AlternateContent xmlns:mc="http://schemas.openxmlformats.org/markup-compatibility/2006">
      <mc:Choice xmlns:cx1="http://schemas.microsoft.com/office/drawing/2015/9/8/chartex" Requires="cx1">
        <xdr:graphicFrame macro="">
          <xdr:nvGraphicFramePr>
            <xdr:cNvPr id="2" name="Diagram 1">
              <a:extLst>
                <a:ext uri="{FF2B5EF4-FFF2-40B4-BE49-F238E27FC236}">
                  <a16:creationId xmlns:a16="http://schemas.microsoft.com/office/drawing/2014/main" id="{E536FCCA-9008-0D45-AF0F-9A14D65ED518}"/>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758950" y="4184650"/>
              <a:ext cx="5422392" cy="4251960"/>
            </a:xfrm>
            <a:prstGeom prst="rect">
              <a:avLst/>
            </a:prstGeom>
            <a:solidFill>
              <a:prstClr val="white"/>
            </a:solidFill>
            <a:ln w="1">
              <a:solidFill>
                <a:prstClr val="green"/>
              </a:solidFill>
            </a:ln>
          </xdr:spPr>
          <xdr:txBody>
            <a:bodyPr vertOverflow="clip" horzOverflow="clip"/>
            <a:lstStyle/>
            <a:p>
              <a:r>
                <a:rPr lang="sv-SE" sz="1100"/>
                <a:t>Det här diagrammet är inte tillgängligt i din version av Excel.
Om du redigerar figuren eller sparar arbetsboken i ett annat filformat bryts diagrammet permanent.</a:t>
              </a:r>
            </a:p>
          </xdr:txBody>
        </xdr:sp>
      </mc:Fallback>
    </mc:AlternateContent>
    <xdr:clientData/>
  </xdr:twoCellAnchor>
  <xdr:twoCellAnchor>
    <xdr:from>
      <xdr:col>3</xdr:col>
      <xdr:colOff>0</xdr:colOff>
      <xdr:row>10</xdr:row>
      <xdr:rowOff>101600</xdr:rowOff>
    </xdr:from>
    <xdr:to>
      <xdr:col>4</xdr:col>
      <xdr:colOff>698500</xdr:colOff>
      <xdr:row>13</xdr:row>
      <xdr:rowOff>152400</xdr:rowOff>
    </xdr:to>
    <xdr:sp macro="" textlink="">
      <xdr:nvSpPr>
        <xdr:cNvPr id="4" name="textruta 3">
          <a:extLst>
            <a:ext uri="{FF2B5EF4-FFF2-40B4-BE49-F238E27FC236}">
              <a16:creationId xmlns:a16="http://schemas.microsoft.com/office/drawing/2014/main" id="{36C68E9F-7DC0-F849-BCFB-228479911F80}"/>
            </a:ext>
          </a:extLst>
        </xdr:cNvPr>
        <xdr:cNvSpPr txBox="1"/>
      </xdr:nvSpPr>
      <xdr:spPr>
        <a:xfrm>
          <a:off x="2489200" y="2146300"/>
          <a:ext cx="1524000" cy="660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K = kvävebehandling</a:t>
          </a:r>
        </a:p>
        <a:p>
          <a:r>
            <a:rPr lang="sv-SE" sz="1100"/>
            <a:t>I = insektsbehandling</a:t>
          </a:r>
        </a:p>
        <a:p>
          <a:r>
            <a:rPr lang="sv-SE" sz="1100"/>
            <a:t>P = liten jordbit</a:t>
          </a:r>
          <a:r>
            <a:rPr lang="sv-SE" sz="1100" baseline="0"/>
            <a:t> </a:t>
          </a:r>
          <a:r>
            <a:rPr lang="sv-SE" sz="1100"/>
            <a:t>(plot)</a:t>
          </a:r>
        </a:p>
      </xdr:txBody>
    </xdr:sp>
    <xdr:clientData/>
  </xdr:twoCellAnchor>
  <xdr:twoCellAnchor>
    <xdr:from>
      <xdr:col>5</xdr:col>
      <xdr:colOff>0</xdr:colOff>
      <xdr:row>10</xdr:row>
      <xdr:rowOff>88900</xdr:rowOff>
    </xdr:from>
    <xdr:to>
      <xdr:col>9</xdr:col>
      <xdr:colOff>165100</xdr:colOff>
      <xdr:row>13</xdr:row>
      <xdr:rowOff>139700</xdr:rowOff>
    </xdr:to>
    <xdr:sp macro="" textlink="">
      <xdr:nvSpPr>
        <xdr:cNvPr id="7" name="textruta 6">
          <a:extLst>
            <a:ext uri="{FF2B5EF4-FFF2-40B4-BE49-F238E27FC236}">
              <a16:creationId xmlns:a16="http://schemas.microsoft.com/office/drawing/2014/main" id="{54A710E6-EB11-3948-83E8-CB4BF8D7260F}"/>
            </a:ext>
          </a:extLst>
        </xdr:cNvPr>
        <xdr:cNvSpPr txBox="1"/>
      </xdr:nvSpPr>
      <xdr:spPr>
        <a:xfrm>
          <a:off x="4140200" y="2159000"/>
          <a:ext cx="3467100" cy="660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Vi har inga signifikanta interaktioner. Därför är det meningsfullt att tolka de två signifikanta huvudfaktorerna och göra de två omgångarna med </a:t>
          </a:r>
          <a:r>
            <a:rPr lang="sv-SE" sz="1100" i="1"/>
            <a:t>a priori </a:t>
          </a:r>
          <a:r>
            <a:rPr lang="sv-SE" sz="1100"/>
            <a:t>tester.</a:t>
          </a:r>
        </a:p>
      </xdr:txBody>
    </xdr:sp>
    <xdr:clientData/>
  </xdr:twoCellAnchor>
  <xdr:twoCellAnchor editAs="oneCell">
    <xdr:from>
      <xdr:col>6</xdr:col>
      <xdr:colOff>228600</xdr:colOff>
      <xdr:row>39</xdr:row>
      <xdr:rowOff>127000</xdr:rowOff>
    </xdr:from>
    <xdr:to>
      <xdr:col>8</xdr:col>
      <xdr:colOff>304800</xdr:colOff>
      <xdr:row>40</xdr:row>
      <xdr:rowOff>12700</xdr:rowOff>
    </xdr:to>
    <xdr:pic>
      <xdr:nvPicPr>
        <xdr:cNvPr id="8" name="Bildobjekt 7">
          <a:extLst>
            <a:ext uri="{FF2B5EF4-FFF2-40B4-BE49-F238E27FC236}">
              <a16:creationId xmlns:a16="http://schemas.microsoft.com/office/drawing/2014/main" id="{A695F50D-805E-6341-9567-2DDC995A5F23}"/>
            </a:ext>
          </a:extLst>
        </xdr:cNvPr>
        <xdr:cNvPicPr>
          <a:picLocks noChangeAspect="1"/>
        </xdr:cNvPicPr>
      </xdr:nvPicPr>
      <xdr:blipFill>
        <a:blip xmlns:r="http://schemas.openxmlformats.org/officeDocument/2006/relationships" r:embed="rId2"/>
        <a:stretch>
          <a:fillRect/>
        </a:stretch>
      </xdr:blipFill>
      <xdr:spPr>
        <a:xfrm>
          <a:off x="4660900" y="8102600"/>
          <a:ext cx="1727200" cy="88900"/>
        </a:xfrm>
        <a:prstGeom prst="rect">
          <a:avLst/>
        </a:prstGeom>
      </xdr:spPr>
    </xdr:pic>
    <xdr:clientData/>
  </xdr:twoCellAnchor>
  <xdr:twoCellAnchor>
    <xdr:from>
      <xdr:col>7</xdr:col>
      <xdr:colOff>38100</xdr:colOff>
      <xdr:row>15</xdr:row>
      <xdr:rowOff>12700</xdr:rowOff>
    </xdr:from>
    <xdr:to>
      <xdr:col>9</xdr:col>
      <xdr:colOff>254000</xdr:colOff>
      <xdr:row>20</xdr:row>
      <xdr:rowOff>25400</xdr:rowOff>
    </xdr:to>
    <xdr:sp macro="" textlink="">
      <xdr:nvSpPr>
        <xdr:cNvPr id="9" name="textruta 8">
          <a:extLst>
            <a:ext uri="{FF2B5EF4-FFF2-40B4-BE49-F238E27FC236}">
              <a16:creationId xmlns:a16="http://schemas.microsoft.com/office/drawing/2014/main" id="{FC796B0A-F3F3-C04F-9C54-ACB8036953FD}"/>
            </a:ext>
          </a:extLst>
        </xdr:cNvPr>
        <xdr:cNvSpPr txBox="1"/>
      </xdr:nvSpPr>
      <xdr:spPr>
        <a:xfrm>
          <a:off x="5295900" y="3098800"/>
          <a:ext cx="1866900" cy="1041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två kontrollerna skiljer sig inte signifikant åt och burar som håller</a:t>
          </a:r>
          <a:r>
            <a:rPr lang="sv-SE" sz="1100" baseline="0"/>
            <a:t> undan isekter</a:t>
          </a:r>
          <a:r>
            <a:rPr lang="sv-SE" sz="1100"/>
            <a:t> har gett signifikant högre plantor jämfört med kontrollerna.</a:t>
          </a:r>
        </a:p>
      </xdr:txBody>
    </xdr:sp>
    <xdr:clientData/>
  </xdr:twoCellAnchor>
  <xdr:twoCellAnchor>
    <xdr:from>
      <xdr:col>14</xdr:col>
      <xdr:colOff>266700</xdr:colOff>
      <xdr:row>20</xdr:row>
      <xdr:rowOff>177800</xdr:rowOff>
    </xdr:from>
    <xdr:to>
      <xdr:col>16</xdr:col>
      <xdr:colOff>1320800</xdr:colOff>
      <xdr:row>26</xdr:row>
      <xdr:rowOff>88900</xdr:rowOff>
    </xdr:to>
    <xdr:sp macro="" textlink="">
      <xdr:nvSpPr>
        <xdr:cNvPr id="3" name="textruta 2">
          <a:extLst>
            <a:ext uri="{FF2B5EF4-FFF2-40B4-BE49-F238E27FC236}">
              <a16:creationId xmlns:a16="http://schemas.microsoft.com/office/drawing/2014/main" id="{90179CB8-1299-974A-B998-E02775A4940A}"/>
            </a:ext>
          </a:extLst>
        </xdr:cNvPr>
        <xdr:cNvSpPr txBox="1"/>
      </xdr:nvSpPr>
      <xdr:spPr>
        <a:xfrm>
          <a:off x="10452100" y="4292600"/>
          <a:ext cx="2971800" cy="113030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Slutsatsen från det vi ser i förra bladet, och i det här bladet, är att både skillnader mellan platser i näringsbrist och i attacker från insekter kan förklara observationen att plantor växer till olika storlek i olika områden.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336550</xdr:colOff>
      <xdr:row>1</xdr:row>
      <xdr:rowOff>63500</xdr:rowOff>
    </xdr:from>
    <xdr:to>
      <xdr:col>20</xdr:col>
      <xdr:colOff>241300</xdr:colOff>
      <xdr:row>38</xdr:row>
      <xdr:rowOff>63500</xdr:rowOff>
    </xdr:to>
    <mc:AlternateContent xmlns:mc="http://schemas.openxmlformats.org/markup-compatibility/2006">
      <mc:Choice xmlns:cx1="http://schemas.microsoft.com/office/drawing/2015/9/8/chartex" Requires="cx1">
        <xdr:graphicFrame macro="">
          <xdr:nvGraphicFramePr>
            <xdr:cNvPr id="2" name="Diagram 1">
              <a:extLst>
                <a:ext uri="{FF2B5EF4-FFF2-40B4-BE49-F238E27FC236}">
                  <a16:creationId xmlns:a16="http://schemas.microsoft.com/office/drawing/2014/main" id="{56B719EA-1338-CE48-AFED-BD7A48229AA5}"/>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4006850" y="266700"/>
              <a:ext cx="14763750" cy="7518400"/>
            </a:xfrm>
            <a:prstGeom prst="rect">
              <a:avLst/>
            </a:prstGeom>
            <a:solidFill>
              <a:prstClr val="white"/>
            </a:solidFill>
            <a:ln w="1">
              <a:solidFill>
                <a:prstClr val="green"/>
              </a:solidFill>
            </a:ln>
          </xdr:spPr>
          <xdr:txBody>
            <a:bodyPr vertOverflow="clip" horzOverflow="clip"/>
            <a:lstStyle/>
            <a:p>
              <a:r>
                <a:rPr lang="sv-SE" sz="1100"/>
                <a:t>Det här diagrammet är inte tillgängligt i din version av Excel.
Om du redigerar figuren eller sparar arbetsboken i ett annat filformat bryts diagrammet permanent.</a:t>
              </a:r>
            </a:p>
          </xdr:txBody>
        </xdr:sp>
      </mc:Fallback>
    </mc:AlternateContent>
    <xdr:clientData/>
  </xdr:twoCellAnchor>
  <xdr:twoCellAnchor>
    <xdr:from>
      <xdr:col>5</xdr:col>
      <xdr:colOff>38100</xdr:colOff>
      <xdr:row>1</xdr:row>
      <xdr:rowOff>139700</xdr:rowOff>
    </xdr:from>
    <xdr:to>
      <xdr:col>5</xdr:col>
      <xdr:colOff>38100</xdr:colOff>
      <xdr:row>37</xdr:row>
      <xdr:rowOff>190500</xdr:rowOff>
    </xdr:to>
    <xdr:cxnSp macro="">
      <xdr:nvCxnSpPr>
        <xdr:cNvPr id="4" name="Rak 3">
          <a:extLst>
            <a:ext uri="{FF2B5EF4-FFF2-40B4-BE49-F238E27FC236}">
              <a16:creationId xmlns:a16="http://schemas.microsoft.com/office/drawing/2014/main" id="{D4FDC371-7CE8-DE4B-8DC5-48698C087F8F}"/>
            </a:ext>
          </a:extLst>
        </xdr:cNvPr>
        <xdr:cNvCxnSpPr/>
      </xdr:nvCxnSpPr>
      <xdr:spPr>
        <a:xfrm>
          <a:off x="6184900" y="342900"/>
          <a:ext cx="0" cy="7366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787400</xdr:colOff>
      <xdr:row>1</xdr:row>
      <xdr:rowOff>139700</xdr:rowOff>
    </xdr:from>
    <xdr:to>
      <xdr:col>6</xdr:col>
      <xdr:colOff>787400</xdr:colOff>
      <xdr:row>37</xdr:row>
      <xdr:rowOff>190500</xdr:rowOff>
    </xdr:to>
    <xdr:cxnSp macro="">
      <xdr:nvCxnSpPr>
        <xdr:cNvPr id="5" name="Rak 4">
          <a:extLst>
            <a:ext uri="{FF2B5EF4-FFF2-40B4-BE49-F238E27FC236}">
              <a16:creationId xmlns:a16="http://schemas.microsoft.com/office/drawing/2014/main" id="{F2B1901B-5160-C147-9A26-C5C3596736FE}"/>
            </a:ext>
          </a:extLst>
        </xdr:cNvPr>
        <xdr:cNvCxnSpPr/>
      </xdr:nvCxnSpPr>
      <xdr:spPr>
        <a:xfrm>
          <a:off x="7759700" y="342900"/>
          <a:ext cx="0" cy="7366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698500</xdr:colOff>
      <xdr:row>1</xdr:row>
      <xdr:rowOff>139700</xdr:rowOff>
    </xdr:from>
    <xdr:to>
      <xdr:col>8</xdr:col>
      <xdr:colOff>698500</xdr:colOff>
      <xdr:row>37</xdr:row>
      <xdr:rowOff>194564</xdr:rowOff>
    </xdr:to>
    <xdr:cxnSp macro="">
      <xdr:nvCxnSpPr>
        <xdr:cNvPr id="6" name="Rak 5">
          <a:extLst>
            <a:ext uri="{FF2B5EF4-FFF2-40B4-BE49-F238E27FC236}">
              <a16:creationId xmlns:a16="http://schemas.microsoft.com/office/drawing/2014/main" id="{5FF1AB0C-38CB-7947-BC8B-D2A4E6EBA54D}"/>
            </a:ext>
          </a:extLst>
        </xdr:cNvPr>
        <xdr:cNvCxnSpPr/>
      </xdr:nvCxnSpPr>
      <xdr:spPr>
        <a:xfrm>
          <a:off x="9321800" y="342900"/>
          <a:ext cx="0" cy="737006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609600</xdr:colOff>
      <xdr:row>1</xdr:row>
      <xdr:rowOff>139700</xdr:rowOff>
    </xdr:from>
    <xdr:to>
      <xdr:col>10</xdr:col>
      <xdr:colOff>609600</xdr:colOff>
      <xdr:row>37</xdr:row>
      <xdr:rowOff>190500</xdr:rowOff>
    </xdr:to>
    <xdr:cxnSp macro="">
      <xdr:nvCxnSpPr>
        <xdr:cNvPr id="7" name="Rak 6">
          <a:extLst>
            <a:ext uri="{FF2B5EF4-FFF2-40B4-BE49-F238E27FC236}">
              <a16:creationId xmlns:a16="http://schemas.microsoft.com/office/drawing/2014/main" id="{430C483F-83E9-BD4D-8C85-6DC2195CA5A2}"/>
            </a:ext>
          </a:extLst>
        </xdr:cNvPr>
        <xdr:cNvCxnSpPr/>
      </xdr:nvCxnSpPr>
      <xdr:spPr>
        <a:xfrm>
          <a:off x="10883900" y="342900"/>
          <a:ext cx="0" cy="7366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508000</xdr:colOff>
      <xdr:row>1</xdr:row>
      <xdr:rowOff>139700</xdr:rowOff>
    </xdr:from>
    <xdr:to>
      <xdr:col>12</xdr:col>
      <xdr:colOff>508000</xdr:colOff>
      <xdr:row>37</xdr:row>
      <xdr:rowOff>190500</xdr:rowOff>
    </xdr:to>
    <xdr:cxnSp macro="">
      <xdr:nvCxnSpPr>
        <xdr:cNvPr id="8" name="Rak 7">
          <a:extLst>
            <a:ext uri="{FF2B5EF4-FFF2-40B4-BE49-F238E27FC236}">
              <a16:creationId xmlns:a16="http://schemas.microsoft.com/office/drawing/2014/main" id="{77566A67-2E4B-124B-B72A-5FDD6A5500F6}"/>
            </a:ext>
          </a:extLst>
        </xdr:cNvPr>
        <xdr:cNvCxnSpPr/>
      </xdr:nvCxnSpPr>
      <xdr:spPr>
        <a:xfrm>
          <a:off x="12433300" y="342900"/>
          <a:ext cx="0" cy="7366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444500</xdr:colOff>
      <xdr:row>1</xdr:row>
      <xdr:rowOff>139700</xdr:rowOff>
    </xdr:from>
    <xdr:to>
      <xdr:col>14</xdr:col>
      <xdr:colOff>444500</xdr:colOff>
      <xdr:row>37</xdr:row>
      <xdr:rowOff>194564</xdr:rowOff>
    </xdr:to>
    <xdr:cxnSp macro="">
      <xdr:nvCxnSpPr>
        <xdr:cNvPr id="9" name="Rak 8">
          <a:extLst>
            <a:ext uri="{FF2B5EF4-FFF2-40B4-BE49-F238E27FC236}">
              <a16:creationId xmlns:a16="http://schemas.microsoft.com/office/drawing/2014/main" id="{87602408-DF0C-2F40-968E-504ED2A946EB}"/>
            </a:ext>
          </a:extLst>
        </xdr:cNvPr>
        <xdr:cNvCxnSpPr/>
      </xdr:nvCxnSpPr>
      <xdr:spPr>
        <a:xfrm>
          <a:off x="14020800" y="342900"/>
          <a:ext cx="0" cy="7370064"/>
        </a:xfrm>
        <a:prstGeom prst="line">
          <a:avLst/>
        </a:prstGeom>
        <a:ln w="190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355600</xdr:colOff>
      <xdr:row>1</xdr:row>
      <xdr:rowOff>139700</xdr:rowOff>
    </xdr:from>
    <xdr:to>
      <xdr:col>16</xdr:col>
      <xdr:colOff>355600</xdr:colOff>
      <xdr:row>37</xdr:row>
      <xdr:rowOff>190500</xdr:rowOff>
    </xdr:to>
    <xdr:cxnSp macro="">
      <xdr:nvCxnSpPr>
        <xdr:cNvPr id="10" name="Rak 9">
          <a:extLst>
            <a:ext uri="{FF2B5EF4-FFF2-40B4-BE49-F238E27FC236}">
              <a16:creationId xmlns:a16="http://schemas.microsoft.com/office/drawing/2014/main" id="{5DCDCF7D-70EA-4F44-8066-5A489F5E2E11}"/>
            </a:ext>
          </a:extLst>
        </xdr:cNvPr>
        <xdr:cNvCxnSpPr/>
      </xdr:nvCxnSpPr>
      <xdr:spPr>
        <a:xfrm>
          <a:off x="15582900" y="342900"/>
          <a:ext cx="0" cy="7366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254000</xdr:colOff>
      <xdr:row>1</xdr:row>
      <xdr:rowOff>139700</xdr:rowOff>
    </xdr:from>
    <xdr:to>
      <xdr:col>18</xdr:col>
      <xdr:colOff>254000</xdr:colOff>
      <xdr:row>37</xdr:row>
      <xdr:rowOff>190500</xdr:rowOff>
    </xdr:to>
    <xdr:cxnSp macro="">
      <xdr:nvCxnSpPr>
        <xdr:cNvPr id="11" name="Rak 10">
          <a:extLst>
            <a:ext uri="{FF2B5EF4-FFF2-40B4-BE49-F238E27FC236}">
              <a16:creationId xmlns:a16="http://schemas.microsoft.com/office/drawing/2014/main" id="{276F61E1-BA18-5647-B564-5AFB761928E5}"/>
            </a:ext>
          </a:extLst>
        </xdr:cNvPr>
        <xdr:cNvCxnSpPr/>
      </xdr:nvCxnSpPr>
      <xdr:spPr>
        <a:xfrm>
          <a:off x="17132300" y="342900"/>
          <a:ext cx="0" cy="7366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863AC-050F-EF47-9E96-F5A45428E8A8}">
  <dimension ref="A1:L22"/>
  <sheetViews>
    <sheetView tabSelected="1" workbookViewId="0">
      <selection activeCell="K2" sqref="K2"/>
    </sheetView>
  </sheetViews>
  <sheetFormatPr baseColWidth="10" defaultRowHeight="16"/>
  <sheetData>
    <row r="1" spans="1:1" ht="24">
      <c r="A1" s="138" t="s">
        <v>80</v>
      </c>
    </row>
    <row r="3" spans="1:1" ht="19">
      <c r="A3" s="142" t="s">
        <v>81</v>
      </c>
    </row>
    <row r="4" spans="1:1" ht="19">
      <c r="A4" s="143" t="s">
        <v>82</v>
      </c>
    </row>
    <row r="17" spans="12:12" ht="19">
      <c r="L17" s="143" t="s">
        <v>83</v>
      </c>
    </row>
    <row r="21" spans="12:12" ht="19">
      <c r="L21" s="143" t="s">
        <v>84</v>
      </c>
    </row>
    <row r="22" spans="12:12" ht="19">
      <c r="L22" s="144" t="s">
        <v>86</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3B46B-A020-1943-AB50-BC15BFB15FBA}">
  <dimension ref="A1:T25"/>
  <sheetViews>
    <sheetView workbookViewId="0">
      <selection activeCell="U30" sqref="U30"/>
    </sheetView>
  </sheetViews>
  <sheetFormatPr baseColWidth="10" defaultRowHeight="16"/>
  <sheetData>
    <row r="1" spans="1:1" ht="19">
      <c r="A1" s="142" t="s">
        <v>85</v>
      </c>
    </row>
    <row r="20" spans="20:20" ht="19">
      <c r="T20" s="143" t="s">
        <v>83</v>
      </c>
    </row>
    <row r="24" spans="20:20" ht="19">
      <c r="T24" s="143" t="s">
        <v>84</v>
      </c>
    </row>
    <row r="25" spans="20:20" ht="19">
      <c r="T25" s="144" t="s">
        <v>86</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4AF58-0790-D44C-A6D7-37F1939C2D4A}">
  <dimension ref="A4:AA184"/>
  <sheetViews>
    <sheetView workbookViewId="0">
      <selection activeCell="G6" sqref="G6"/>
    </sheetView>
  </sheetViews>
  <sheetFormatPr baseColWidth="10" defaultRowHeight="16"/>
  <cols>
    <col min="1" max="1" width="14.83203125" bestFit="1" customWidth="1"/>
    <col min="2" max="2" width="4.83203125" bestFit="1" customWidth="1"/>
    <col min="3" max="3" width="4.33203125" customWidth="1"/>
    <col min="10" max="10" width="5.6640625" customWidth="1"/>
    <col min="11" max="11" width="5.83203125" bestFit="1" customWidth="1"/>
    <col min="12" max="12" width="6.33203125" bestFit="1" customWidth="1"/>
    <col min="13" max="13" width="5.6640625" bestFit="1" customWidth="1"/>
    <col min="15" max="15" width="19" bestFit="1" customWidth="1"/>
    <col min="16" max="16" width="6.5" bestFit="1" customWidth="1"/>
    <col min="17" max="17" width="7" bestFit="1" customWidth="1"/>
    <col min="18" max="18" width="6.33203125" bestFit="1" customWidth="1"/>
  </cols>
  <sheetData>
    <row r="4" spans="1:18">
      <c r="A4" t="s">
        <v>38</v>
      </c>
      <c r="B4" t="s">
        <v>0</v>
      </c>
      <c r="D4" s="132" t="s">
        <v>67</v>
      </c>
    </row>
    <row r="5" spans="1:18" ht="17" thickBot="1">
      <c r="A5" t="s">
        <v>39</v>
      </c>
      <c r="B5" s="21">
        <v>406</v>
      </c>
      <c r="D5" s="132"/>
    </row>
    <row r="6" spans="1:18">
      <c r="A6" t="s">
        <v>39</v>
      </c>
      <c r="B6" s="80">
        <v>474</v>
      </c>
      <c r="D6" s="132" t="s">
        <v>68</v>
      </c>
      <c r="K6" t="s">
        <v>39</v>
      </c>
      <c r="L6" t="s">
        <v>40</v>
      </c>
      <c r="M6" t="s">
        <v>45</v>
      </c>
      <c r="O6" s="120"/>
      <c r="P6" s="120" t="s">
        <v>39</v>
      </c>
      <c r="Q6" s="120" t="s">
        <v>40</v>
      </c>
      <c r="R6" s="120" t="s">
        <v>45</v>
      </c>
    </row>
    <row r="7" spans="1:18" ht="17" thickBot="1">
      <c r="A7" t="s">
        <v>39</v>
      </c>
      <c r="B7" s="77">
        <v>419</v>
      </c>
      <c r="D7" s="140"/>
      <c r="E7" s="139" t="s">
        <v>74</v>
      </c>
      <c r="F7" s="139" t="s">
        <v>75</v>
      </c>
      <c r="G7" s="139" t="s">
        <v>76</v>
      </c>
      <c r="H7" s="139" t="s">
        <v>77</v>
      </c>
      <c r="I7" s="139" t="s">
        <v>78</v>
      </c>
      <c r="K7" s="21">
        <v>406</v>
      </c>
      <c r="L7" s="26">
        <v>421</v>
      </c>
      <c r="M7" s="11">
        <v>454</v>
      </c>
      <c r="N7">
        <v>1</v>
      </c>
      <c r="O7" s="118" t="s">
        <v>46</v>
      </c>
      <c r="P7" s="121">
        <v>454.1</v>
      </c>
      <c r="Q7" s="121">
        <v>425.65</v>
      </c>
      <c r="R7" s="121">
        <v>427.91666666666669</v>
      </c>
    </row>
    <row r="8" spans="1:18" ht="17" thickTop="1">
      <c r="A8" t="s">
        <v>39</v>
      </c>
      <c r="B8" s="81">
        <v>437</v>
      </c>
      <c r="D8" s="132" t="s">
        <v>69</v>
      </c>
      <c r="E8" s="132">
        <v>2</v>
      </c>
      <c r="F8" s="132">
        <v>30002</v>
      </c>
      <c r="G8" s="133">
        <v>15001.1</v>
      </c>
      <c r="H8" s="135">
        <v>11.3909</v>
      </c>
      <c r="I8" s="136">
        <v>2.588E-4</v>
      </c>
      <c r="K8" s="80">
        <v>474</v>
      </c>
      <c r="L8" s="80">
        <v>474</v>
      </c>
      <c r="M8" s="109">
        <v>468</v>
      </c>
      <c r="N8">
        <v>2</v>
      </c>
      <c r="O8" s="118" t="s">
        <v>47</v>
      </c>
      <c r="P8" s="123">
        <v>4.6104585112129373</v>
      </c>
      <c r="Q8" s="123">
        <v>4.3204823569377266</v>
      </c>
      <c r="R8" s="123">
        <v>4.2150049203224835</v>
      </c>
    </row>
    <row r="9" spans="1:18">
      <c r="A9" t="s">
        <v>39</v>
      </c>
      <c r="B9" s="63">
        <v>451</v>
      </c>
      <c r="D9" s="132" t="s">
        <v>70</v>
      </c>
      <c r="E9" s="132">
        <v>2</v>
      </c>
      <c r="F9" s="132">
        <v>12017</v>
      </c>
      <c r="G9" s="133">
        <v>6008.5</v>
      </c>
      <c r="H9" s="135">
        <v>4.5625</v>
      </c>
      <c r="I9" s="137">
        <v>1.96337E-2</v>
      </c>
      <c r="K9" s="77">
        <v>419</v>
      </c>
      <c r="L9" s="100">
        <v>459</v>
      </c>
      <c r="M9" s="25">
        <v>439</v>
      </c>
      <c r="N9">
        <v>3</v>
      </c>
      <c r="O9" s="118" t="s">
        <v>48</v>
      </c>
      <c r="P9" s="118">
        <v>454</v>
      </c>
      <c r="Q9" s="118">
        <v>428.5</v>
      </c>
      <c r="R9" s="118">
        <v>421.5</v>
      </c>
    </row>
    <row r="10" spans="1:18">
      <c r="A10" t="s">
        <v>39</v>
      </c>
      <c r="B10" s="42">
        <v>388</v>
      </c>
      <c r="D10" s="132" t="s">
        <v>71</v>
      </c>
      <c r="E10" s="132">
        <v>4</v>
      </c>
      <c r="F10" s="132">
        <v>8187</v>
      </c>
      <c r="G10" s="133">
        <v>2046.7</v>
      </c>
      <c r="H10" s="135">
        <v>1.5541</v>
      </c>
      <c r="I10" s="128">
        <v>0.2150157</v>
      </c>
      <c r="K10" s="81">
        <v>437</v>
      </c>
      <c r="L10" s="83">
        <v>445</v>
      </c>
      <c r="M10" s="17">
        <v>475</v>
      </c>
      <c r="N10">
        <v>4</v>
      </c>
      <c r="O10" s="118" t="s">
        <v>49</v>
      </c>
      <c r="P10" s="118">
        <v>419</v>
      </c>
      <c r="Q10" s="118">
        <v>421</v>
      </c>
      <c r="R10" s="118">
        <v>396</v>
      </c>
    </row>
    <row r="11" spans="1:18">
      <c r="A11" t="s">
        <v>39</v>
      </c>
      <c r="B11" s="82">
        <v>450</v>
      </c>
      <c r="D11" s="132" t="s">
        <v>72</v>
      </c>
      <c r="E11" s="132">
        <v>27</v>
      </c>
      <c r="F11" s="132">
        <v>35557</v>
      </c>
      <c r="G11" s="133">
        <v>1316.9</v>
      </c>
      <c r="H11" s="135">
        <v>1.2774000000000001</v>
      </c>
      <c r="I11" s="134">
        <v>0.1806461</v>
      </c>
      <c r="K11" s="63">
        <v>451</v>
      </c>
      <c r="L11" s="75">
        <v>436</v>
      </c>
      <c r="M11" s="17">
        <v>476</v>
      </c>
      <c r="N11">
        <v>5</v>
      </c>
      <c r="O11" s="118" t="s">
        <v>50</v>
      </c>
      <c r="P11" s="123">
        <v>35.712458064615895</v>
      </c>
      <c r="Q11" s="123">
        <v>33.466312432005566</v>
      </c>
      <c r="R11" s="123">
        <v>32.649287721182596</v>
      </c>
    </row>
    <row r="12" spans="1:18">
      <c r="A12" t="s">
        <v>39</v>
      </c>
      <c r="B12" s="83">
        <v>446</v>
      </c>
      <c r="D12" s="141" t="s">
        <v>73</v>
      </c>
      <c r="E12" s="141">
        <v>144</v>
      </c>
      <c r="F12" s="141">
        <v>148458</v>
      </c>
      <c r="G12" s="141">
        <v>1031</v>
      </c>
      <c r="H12" s="141"/>
      <c r="I12" s="141"/>
      <c r="K12" s="42">
        <v>388</v>
      </c>
      <c r="L12" s="101">
        <v>480</v>
      </c>
      <c r="M12" s="88">
        <v>473</v>
      </c>
      <c r="N12">
        <v>6</v>
      </c>
      <c r="O12" s="118" t="s">
        <v>51</v>
      </c>
      <c r="P12" s="121">
        <v>1275.3796610169491</v>
      </c>
      <c r="Q12" s="121">
        <v>1119.9940677966104</v>
      </c>
      <c r="R12" s="121">
        <v>1065.9759887005648</v>
      </c>
    </row>
    <row r="13" spans="1:18">
      <c r="A13" t="s">
        <v>39</v>
      </c>
      <c r="B13" s="55">
        <v>454</v>
      </c>
      <c r="K13" s="82">
        <v>450</v>
      </c>
      <c r="L13" s="102">
        <v>365</v>
      </c>
      <c r="M13" s="48">
        <v>485</v>
      </c>
      <c r="N13">
        <v>7</v>
      </c>
      <c r="O13" s="118" t="s">
        <v>52</v>
      </c>
      <c r="P13" s="122">
        <v>0.10407831206670926</v>
      </c>
      <c r="Q13" s="122">
        <v>-0.31759651794181565</v>
      </c>
      <c r="R13" s="122">
        <v>-0.7019199389237003</v>
      </c>
    </row>
    <row r="14" spans="1:18">
      <c r="A14" t="s">
        <v>39</v>
      </c>
      <c r="B14" s="51">
        <v>461</v>
      </c>
      <c r="K14" s="83">
        <v>446</v>
      </c>
      <c r="L14" s="62">
        <v>434</v>
      </c>
      <c r="M14" s="6">
        <v>418</v>
      </c>
      <c r="N14">
        <v>8</v>
      </c>
      <c r="O14" s="118" t="s">
        <v>53</v>
      </c>
      <c r="P14" s="122">
        <v>0.34019162093860078</v>
      </c>
      <c r="Q14" s="122">
        <v>-6.8066110817909767E-2</v>
      </c>
      <c r="R14" s="122">
        <v>2.4350308731676838E-2</v>
      </c>
    </row>
    <row r="15" spans="1:18">
      <c r="A15" t="s">
        <v>39</v>
      </c>
      <c r="B15" s="47">
        <v>419</v>
      </c>
      <c r="K15" s="55">
        <v>454</v>
      </c>
      <c r="L15" s="20">
        <v>448</v>
      </c>
      <c r="M15" s="78">
        <v>397</v>
      </c>
      <c r="N15">
        <v>9</v>
      </c>
      <c r="O15" s="118" t="s">
        <v>54</v>
      </c>
      <c r="P15" s="118">
        <v>167</v>
      </c>
      <c r="Q15" s="118">
        <v>151</v>
      </c>
      <c r="R15" s="118">
        <v>137</v>
      </c>
    </row>
    <row r="16" spans="1:18">
      <c r="A16" t="s">
        <v>39</v>
      </c>
      <c r="B16" s="53">
        <v>498</v>
      </c>
      <c r="K16" s="51">
        <v>461</v>
      </c>
      <c r="L16" s="14">
        <v>428</v>
      </c>
      <c r="M16" s="14">
        <v>428</v>
      </c>
      <c r="N16">
        <v>10</v>
      </c>
      <c r="O16" s="118" t="s">
        <v>55</v>
      </c>
      <c r="P16" s="118">
        <v>385</v>
      </c>
      <c r="Q16" s="118">
        <v>356</v>
      </c>
      <c r="R16" s="118">
        <v>353</v>
      </c>
    </row>
    <row r="17" spans="1:18">
      <c r="A17" t="s">
        <v>39</v>
      </c>
      <c r="B17" s="35">
        <v>440</v>
      </c>
      <c r="E17" s="130" t="s">
        <v>65</v>
      </c>
      <c r="F17" s="131" t="s">
        <v>66</v>
      </c>
      <c r="K17" s="47">
        <v>419</v>
      </c>
      <c r="L17" s="62">
        <v>433</v>
      </c>
      <c r="M17" s="16">
        <v>490</v>
      </c>
      <c r="N17">
        <v>11</v>
      </c>
      <c r="O17" s="118" t="s">
        <v>56</v>
      </c>
      <c r="P17" s="118">
        <v>552</v>
      </c>
      <c r="Q17" s="118">
        <v>507</v>
      </c>
      <c r="R17" s="118">
        <v>490</v>
      </c>
    </row>
    <row r="18" spans="1:18">
      <c r="A18" t="s">
        <v>39</v>
      </c>
      <c r="B18" s="34">
        <v>411</v>
      </c>
      <c r="E18">
        <f>COUNT(P7:R7)</f>
        <v>3</v>
      </c>
      <c r="F18">
        <f>R19</f>
        <v>60</v>
      </c>
      <c r="K18" s="53">
        <v>498</v>
      </c>
      <c r="L18" s="54">
        <v>410</v>
      </c>
      <c r="M18" s="31">
        <v>461</v>
      </c>
      <c r="N18">
        <v>12</v>
      </c>
      <c r="O18" s="118" t="s">
        <v>57</v>
      </c>
      <c r="P18" s="118">
        <v>27246</v>
      </c>
      <c r="Q18" s="118">
        <v>25539</v>
      </c>
      <c r="R18" s="118">
        <v>25675</v>
      </c>
    </row>
    <row r="19" spans="1:18">
      <c r="A19" t="s">
        <v>39</v>
      </c>
      <c r="B19" s="1">
        <v>451</v>
      </c>
      <c r="K19" s="35">
        <v>440</v>
      </c>
      <c r="L19" s="59">
        <v>475</v>
      </c>
      <c r="M19" s="62">
        <v>433</v>
      </c>
      <c r="N19">
        <v>13</v>
      </c>
      <c r="O19" s="118" t="s">
        <v>58</v>
      </c>
      <c r="P19" s="118">
        <v>60</v>
      </c>
      <c r="Q19" s="118">
        <v>60</v>
      </c>
      <c r="R19" s="118">
        <v>60</v>
      </c>
    </row>
    <row r="20" spans="1:18" ht="17" thickBot="1">
      <c r="A20" t="s">
        <v>39</v>
      </c>
      <c r="B20" s="84">
        <v>467</v>
      </c>
      <c r="E20" s="126" t="s">
        <v>60</v>
      </c>
      <c r="F20" s="126" t="s">
        <v>61</v>
      </c>
      <c r="G20" s="126" t="s">
        <v>62</v>
      </c>
      <c r="K20" s="34">
        <v>411</v>
      </c>
      <c r="L20" s="83">
        <v>445</v>
      </c>
      <c r="M20" s="43">
        <v>420</v>
      </c>
      <c r="N20">
        <v>14</v>
      </c>
      <c r="O20" s="119" t="s">
        <v>59</v>
      </c>
      <c r="P20" s="125">
        <v>9.2255061718048079</v>
      </c>
      <c r="Q20" s="125">
        <v>8.6452652273443018</v>
      </c>
      <c r="R20" s="125">
        <v>8.4342053641846011</v>
      </c>
    </row>
    <row r="21" spans="1:18">
      <c r="A21" t="s">
        <v>39</v>
      </c>
      <c r="B21" s="85">
        <v>552</v>
      </c>
      <c r="D21" s="127" t="s">
        <v>63</v>
      </c>
      <c r="E21" s="128">
        <f>(Q7-R7)^2*F18/2</f>
        <v>154.13333333333901</v>
      </c>
      <c r="F21" s="128">
        <f>E21/G11</f>
        <v>0.11704254942162579</v>
      </c>
      <c r="G21" s="128">
        <f>_xlfn.F.DIST.RT(F21,1,E11)</f>
        <v>0.73491327239704829</v>
      </c>
      <c r="K21" s="1">
        <v>451</v>
      </c>
      <c r="L21" s="51">
        <v>461</v>
      </c>
      <c r="M21" s="47">
        <v>419</v>
      </c>
    </row>
    <row r="22" spans="1:18">
      <c r="A22" t="s">
        <v>39</v>
      </c>
      <c r="B22" s="13">
        <v>437</v>
      </c>
      <c r="D22" s="127" t="s">
        <v>64</v>
      </c>
      <c r="E22" s="128">
        <f>(((Q7+R7)/2)-P7)^2*F18/1.5</f>
        <v>29848.011111111224</v>
      </c>
      <c r="F22" s="128">
        <f>E22/G11</f>
        <v>22.665358881548503</v>
      </c>
      <c r="G22" s="129">
        <f>_xlfn.F.DIST.RT(F22,1,E11)</f>
        <v>5.7926890382588088E-5</v>
      </c>
      <c r="K22" s="84">
        <v>467</v>
      </c>
      <c r="L22" s="33">
        <v>413</v>
      </c>
      <c r="M22" s="25">
        <v>439</v>
      </c>
    </row>
    <row r="23" spans="1:18">
      <c r="A23" t="s">
        <v>39</v>
      </c>
      <c r="B23" s="76">
        <v>481</v>
      </c>
      <c r="K23" s="85">
        <v>552</v>
      </c>
      <c r="L23" s="58">
        <v>469</v>
      </c>
      <c r="M23" s="31">
        <v>462</v>
      </c>
    </row>
    <row r="24" spans="1:18">
      <c r="A24" t="s">
        <v>39</v>
      </c>
      <c r="B24" s="86">
        <v>538</v>
      </c>
      <c r="K24" s="13">
        <v>437</v>
      </c>
      <c r="L24" s="103">
        <v>359</v>
      </c>
      <c r="M24" s="66">
        <v>478</v>
      </c>
    </row>
    <row r="25" spans="1:18">
      <c r="A25" t="s">
        <v>39</v>
      </c>
      <c r="B25" s="25">
        <v>439</v>
      </c>
      <c r="K25" s="76">
        <v>481</v>
      </c>
      <c r="L25" s="1">
        <v>451</v>
      </c>
      <c r="M25" s="41">
        <v>422</v>
      </c>
    </row>
    <row r="26" spans="1:18">
      <c r="A26" t="s">
        <v>39</v>
      </c>
      <c r="B26" s="24">
        <v>456</v>
      </c>
      <c r="K26" s="86">
        <v>538</v>
      </c>
      <c r="L26" s="1">
        <v>450</v>
      </c>
      <c r="M26" s="38">
        <v>470</v>
      </c>
    </row>
    <row r="27" spans="1:18">
      <c r="A27" t="s">
        <v>39</v>
      </c>
      <c r="B27" s="87">
        <v>508</v>
      </c>
      <c r="K27" s="25">
        <v>439</v>
      </c>
      <c r="L27" s="104">
        <v>361</v>
      </c>
      <c r="M27" s="2">
        <v>416</v>
      </c>
    </row>
    <row r="28" spans="1:18">
      <c r="A28" t="s">
        <v>39</v>
      </c>
      <c r="B28" s="65">
        <v>495</v>
      </c>
      <c r="K28" s="24">
        <v>456</v>
      </c>
      <c r="L28" s="55">
        <v>454</v>
      </c>
      <c r="M28" s="110">
        <v>426</v>
      </c>
    </row>
    <row r="29" spans="1:18">
      <c r="A29" t="s">
        <v>39</v>
      </c>
      <c r="B29" s="88">
        <v>473</v>
      </c>
      <c r="K29" s="87">
        <v>508</v>
      </c>
      <c r="L29" s="83">
        <v>446</v>
      </c>
      <c r="M29" s="73">
        <v>407</v>
      </c>
    </row>
    <row r="30" spans="1:18">
      <c r="A30" t="s">
        <v>39</v>
      </c>
      <c r="B30" s="54">
        <v>410</v>
      </c>
      <c r="K30" s="65">
        <v>495</v>
      </c>
      <c r="L30" s="18">
        <v>441</v>
      </c>
      <c r="M30" s="8">
        <v>458</v>
      </c>
    </row>
    <row r="31" spans="1:18">
      <c r="A31" t="s">
        <v>39</v>
      </c>
      <c r="B31" s="13">
        <v>438</v>
      </c>
      <c r="K31" s="88">
        <v>473</v>
      </c>
      <c r="L31" s="72">
        <v>421</v>
      </c>
      <c r="M31" s="54">
        <v>409</v>
      </c>
    </row>
    <row r="32" spans="1:18">
      <c r="A32" t="s">
        <v>39</v>
      </c>
      <c r="B32" s="58">
        <v>469</v>
      </c>
      <c r="K32" s="54">
        <v>410</v>
      </c>
      <c r="L32" s="17">
        <v>475</v>
      </c>
      <c r="M32" s="111">
        <v>384</v>
      </c>
    </row>
    <row r="33" spans="1:13">
      <c r="A33" t="s">
        <v>39</v>
      </c>
      <c r="B33" s="19">
        <v>408</v>
      </c>
      <c r="K33" s="13">
        <v>438</v>
      </c>
      <c r="L33" s="6">
        <v>418</v>
      </c>
      <c r="M33" s="74">
        <v>396</v>
      </c>
    </row>
    <row r="34" spans="1:13">
      <c r="A34" t="s">
        <v>39</v>
      </c>
      <c r="B34" s="68">
        <v>415</v>
      </c>
      <c r="K34" s="58">
        <v>469</v>
      </c>
      <c r="L34" s="74">
        <v>396</v>
      </c>
      <c r="M34" s="26">
        <v>421</v>
      </c>
    </row>
    <row r="35" spans="1:13">
      <c r="A35" t="s">
        <v>39</v>
      </c>
      <c r="B35" s="49">
        <v>463</v>
      </c>
      <c r="K35" s="19">
        <v>408</v>
      </c>
      <c r="L35" s="15">
        <v>414</v>
      </c>
      <c r="M35" s="74">
        <v>396</v>
      </c>
    </row>
    <row r="36" spans="1:13">
      <c r="A36" t="s">
        <v>39</v>
      </c>
      <c r="B36" s="89">
        <v>500</v>
      </c>
      <c r="K36" s="68">
        <v>415</v>
      </c>
      <c r="L36" s="5">
        <v>429</v>
      </c>
      <c r="M36" s="68">
        <v>415</v>
      </c>
    </row>
    <row r="37" spans="1:13">
      <c r="A37" t="s">
        <v>39</v>
      </c>
      <c r="B37" s="22">
        <v>417</v>
      </c>
      <c r="K37" s="49">
        <v>463</v>
      </c>
      <c r="L37" s="52">
        <v>449</v>
      </c>
      <c r="M37" s="74">
        <v>396</v>
      </c>
    </row>
    <row r="38" spans="1:13">
      <c r="A38" t="s">
        <v>39</v>
      </c>
      <c r="B38" s="75">
        <v>436</v>
      </c>
      <c r="K38" s="89">
        <v>500</v>
      </c>
      <c r="L38" s="61">
        <v>390</v>
      </c>
      <c r="M38" s="112">
        <v>353</v>
      </c>
    </row>
    <row r="39" spans="1:13">
      <c r="A39" t="s">
        <v>39</v>
      </c>
      <c r="B39" s="38">
        <v>470</v>
      </c>
      <c r="K39" s="22">
        <v>417</v>
      </c>
      <c r="L39" s="105">
        <v>384</v>
      </c>
      <c r="M39" s="113">
        <v>487</v>
      </c>
    </row>
    <row r="40" spans="1:13">
      <c r="A40" t="s">
        <v>39</v>
      </c>
      <c r="B40" s="90">
        <v>385</v>
      </c>
      <c r="K40" s="75">
        <v>436</v>
      </c>
      <c r="L40" s="79">
        <v>389</v>
      </c>
      <c r="M40" s="28">
        <v>400</v>
      </c>
    </row>
    <row r="41" spans="1:13">
      <c r="A41" t="s">
        <v>39</v>
      </c>
      <c r="B41" s="91">
        <v>492</v>
      </c>
      <c r="K41" s="38">
        <v>470</v>
      </c>
      <c r="L41" s="12">
        <v>403</v>
      </c>
      <c r="M41" s="37">
        <v>432</v>
      </c>
    </row>
    <row r="42" spans="1:13">
      <c r="A42" t="s">
        <v>39</v>
      </c>
      <c r="B42" s="60">
        <v>513</v>
      </c>
      <c r="K42" s="90">
        <v>385</v>
      </c>
      <c r="L42" s="9">
        <v>447</v>
      </c>
      <c r="M42" s="62">
        <v>433</v>
      </c>
    </row>
    <row r="43" spans="1:13">
      <c r="A43" t="s">
        <v>39</v>
      </c>
      <c r="B43" s="40">
        <v>465</v>
      </c>
      <c r="K43" s="91">
        <v>492</v>
      </c>
      <c r="L43" s="36">
        <v>394</v>
      </c>
      <c r="M43" s="67">
        <v>404</v>
      </c>
    </row>
    <row r="44" spans="1:13">
      <c r="A44" t="s">
        <v>39</v>
      </c>
      <c r="B44" s="37">
        <v>433</v>
      </c>
      <c r="K44" s="60">
        <v>513</v>
      </c>
      <c r="L44" s="71">
        <v>395</v>
      </c>
      <c r="M44" s="24">
        <v>456</v>
      </c>
    </row>
    <row r="45" spans="1:13">
      <c r="A45" t="s">
        <v>39</v>
      </c>
      <c r="B45" s="40">
        <v>465</v>
      </c>
      <c r="K45" s="40">
        <v>465</v>
      </c>
      <c r="L45" s="69">
        <v>410</v>
      </c>
      <c r="M45" s="7">
        <v>443</v>
      </c>
    </row>
    <row r="46" spans="1:13">
      <c r="A46" t="s">
        <v>39</v>
      </c>
      <c r="B46" s="45">
        <v>464</v>
      </c>
      <c r="K46" s="37">
        <v>433</v>
      </c>
      <c r="L46" s="27">
        <v>395</v>
      </c>
      <c r="M46" s="47">
        <v>419</v>
      </c>
    </row>
    <row r="47" spans="1:13">
      <c r="A47" t="s">
        <v>39</v>
      </c>
      <c r="B47" s="92">
        <v>490</v>
      </c>
      <c r="K47" s="40">
        <v>465</v>
      </c>
      <c r="L47" s="39">
        <v>402</v>
      </c>
      <c r="M47" s="64">
        <v>420</v>
      </c>
    </row>
    <row r="48" spans="1:13">
      <c r="A48" t="s">
        <v>39</v>
      </c>
      <c r="B48" s="4">
        <v>422</v>
      </c>
      <c r="K48" s="45">
        <v>464</v>
      </c>
      <c r="L48" s="48">
        <v>485</v>
      </c>
      <c r="M48" s="114">
        <v>379</v>
      </c>
    </row>
    <row r="49" spans="1:13">
      <c r="A49" t="s">
        <v>39</v>
      </c>
      <c r="B49" s="29">
        <v>413</v>
      </c>
      <c r="K49" s="92">
        <v>490</v>
      </c>
      <c r="L49" s="82">
        <v>450</v>
      </c>
      <c r="M49" s="90">
        <v>385</v>
      </c>
    </row>
    <row r="50" spans="1:13">
      <c r="A50" t="s">
        <v>39</v>
      </c>
      <c r="B50" s="70">
        <v>414</v>
      </c>
      <c r="K50" s="4">
        <v>422</v>
      </c>
      <c r="L50" s="13">
        <v>437</v>
      </c>
      <c r="M50" s="115">
        <v>377</v>
      </c>
    </row>
    <row r="51" spans="1:13">
      <c r="A51" t="s">
        <v>39</v>
      </c>
      <c r="B51" s="93">
        <v>389</v>
      </c>
      <c r="K51" s="29">
        <v>413</v>
      </c>
      <c r="L51" s="99">
        <v>446</v>
      </c>
      <c r="M51" s="116">
        <v>377</v>
      </c>
    </row>
    <row r="52" spans="1:13">
      <c r="A52" t="s">
        <v>39</v>
      </c>
      <c r="B52" s="94">
        <v>482</v>
      </c>
      <c r="K52" s="70">
        <v>414</v>
      </c>
      <c r="L52" s="44">
        <v>393</v>
      </c>
      <c r="M52" s="51">
        <v>460</v>
      </c>
    </row>
    <row r="53" spans="1:13">
      <c r="A53" t="s">
        <v>39</v>
      </c>
      <c r="B53" s="95">
        <v>460</v>
      </c>
      <c r="K53" s="93">
        <v>389</v>
      </c>
      <c r="L53" s="50">
        <v>392</v>
      </c>
      <c r="M53" s="11">
        <v>453</v>
      </c>
    </row>
    <row r="54" spans="1:13">
      <c r="A54" t="s">
        <v>39</v>
      </c>
      <c r="B54" s="51">
        <v>460</v>
      </c>
      <c r="K54" s="94">
        <v>482</v>
      </c>
      <c r="L54" s="10">
        <v>432</v>
      </c>
      <c r="M54" s="23">
        <v>402</v>
      </c>
    </row>
    <row r="55" spans="1:13">
      <c r="A55" t="s">
        <v>39</v>
      </c>
      <c r="B55" s="96">
        <v>466</v>
      </c>
      <c r="K55" s="95">
        <v>460</v>
      </c>
      <c r="L55" s="30">
        <v>412</v>
      </c>
      <c r="M55" s="12">
        <v>403</v>
      </c>
    </row>
    <row r="56" spans="1:13">
      <c r="A56" t="s">
        <v>39</v>
      </c>
      <c r="B56" s="35">
        <v>440</v>
      </c>
      <c r="K56" s="51">
        <v>460</v>
      </c>
      <c r="L56" s="3">
        <v>427</v>
      </c>
      <c r="M56" s="62">
        <v>434</v>
      </c>
    </row>
    <row r="57" spans="1:13">
      <c r="A57" t="s">
        <v>39</v>
      </c>
      <c r="B57" s="97">
        <v>496</v>
      </c>
      <c r="K57" s="96">
        <v>466</v>
      </c>
      <c r="L57" s="73">
        <v>407</v>
      </c>
      <c r="M57" s="49">
        <v>463</v>
      </c>
    </row>
    <row r="58" spans="1:13">
      <c r="A58" t="s">
        <v>39</v>
      </c>
      <c r="B58" s="75">
        <v>436</v>
      </c>
      <c r="K58" s="35">
        <v>440</v>
      </c>
      <c r="L58" s="32">
        <v>444</v>
      </c>
      <c r="M58" s="77">
        <v>419</v>
      </c>
    </row>
    <row r="59" spans="1:13">
      <c r="A59" t="s">
        <v>39</v>
      </c>
      <c r="B59" s="98">
        <v>509</v>
      </c>
      <c r="K59" s="97">
        <v>496</v>
      </c>
      <c r="L59" s="32">
        <v>444</v>
      </c>
      <c r="M59" s="15">
        <v>414</v>
      </c>
    </row>
    <row r="60" spans="1:13">
      <c r="A60" t="s">
        <v>39</v>
      </c>
      <c r="B60" s="11">
        <v>454</v>
      </c>
      <c r="K60" s="75">
        <v>436</v>
      </c>
      <c r="L60" s="106">
        <v>370</v>
      </c>
      <c r="M60" s="7">
        <v>443</v>
      </c>
    </row>
    <row r="61" spans="1:13">
      <c r="A61" t="s">
        <v>39</v>
      </c>
      <c r="B61" s="46">
        <v>483</v>
      </c>
      <c r="K61" s="98">
        <v>509</v>
      </c>
      <c r="L61" s="67">
        <v>404</v>
      </c>
      <c r="M61" s="15">
        <v>413</v>
      </c>
    </row>
    <row r="62" spans="1:13">
      <c r="A62" t="s">
        <v>39</v>
      </c>
      <c r="B62" s="99">
        <v>446</v>
      </c>
      <c r="K62" s="11">
        <v>454</v>
      </c>
      <c r="L62" s="7">
        <v>443</v>
      </c>
      <c r="M62" s="19">
        <v>408</v>
      </c>
    </row>
    <row r="63" spans="1:13">
      <c r="A63" t="s">
        <v>39</v>
      </c>
      <c r="B63" s="56">
        <v>431</v>
      </c>
      <c r="K63" s="46">
        <v>483</v>
      </c>
      <c r="L63" s="107">
        <v>507</v>
      </c>
      <c r="M63" s="99">
        <v>446</v>
      </c>
    </row>
    <row r="64" spans="1:13">
      <c r="A64" t="s">
        <v>39</v>
      </c>
      <c r="B64" s="51">
        <v>461</v>
      </c>
      <c r="K64" s="99">
        <v>446</v>
      </c>
      <c r="L64" s="108">
        <v>356</v>
      </c>
      <c r="M64" s="57">
        <v>455</v>
      </c>
    </row>
    <row r="65" spans="1:13">
      <c r="A65" t="s">
        <v>40</v>
      </c>
      <c r="B65" s="26">
        <v>421</v>
      </c>
      <c r="K65" s="56">
        <v>431</v>
      </c>
      <c r="L65" s="26">
        <v>421</v>
      </c>
      <c r="M65" s="78">
        <v>396</v>
      </c>
    </row>
    <row r="66" spans="1:13" ht="17" thickBot="1">
      <c r="A66" t="s">
        <v>40</v>
      </c>
      <c r="B66" s="80">
        <v>474</v>
      </c>
      <c r="K66" s="51">
        <v>461</v>
      </c>
      <c r="L66" s="28">
        <v>400</v>
      </c>
      <c r="M66" s="117">
        <v>370</v>
      </c>
    </row>
    <row r="67" spans="1:13">
      <c r="A67" t="s">
        <v>40</v>
      </c>
      <c r="B67" s="100">
        <v>459</v>
      </c>
    </row>
    <row r="68" spans="1:13">
      <c r="A68" t="s">
        <v>40</v>
      </c>
      <c r="B68" s="83">
        <v>445</v>
      </c>
    </row>
    <row r="69" spans="1:13">
      <c r="A69" t="s">
        <v>40</v>
      </c>
      <c r="B69" s="75">
        <v>436</v>
      </c>
    </row>
    <row r="70" spans="1:13">
      <c r="A70" t="s">
        <v>40</v>
      </c>
      <c r="B70" s="101">
        <v>480</v>
      </c>
    </row>
    <row r="71" spans="1:13">
      <c r="A71" t="s">
        <v>40</v>
      </c>
      <c r="B71" s="102">
        <v>365</v>
      </c>
    </row>
    <row r="72" spans="1:13">
      <c r="A72" t="s">
        <v>40</v>
      </c>
      <c r="B72" s="62">
        <v>434</v>
      </c>
    </row>
    <row r="73" spans="1:13">
      <c r="A73" t="s">
        <v>40</v>
      </c>
      <c r="B73" s="20">
        <v>448</v>
      </c>
    </row>
    <row r="74" spans="1:13">
      <c r="A74" t="s">
        <v>40</v>
      </c>
      <c r="B74" s="14">
        <v>428</v>
      </c>
    </row>
    <row r="75" spans="1:13">
      <c r="A75" t="s">
        <v>40</v>
      </c>
      <c r="B75" s="62">
        <v>433</v>
      </c>
    </row>
    <row r="76" spans="1:13">
      <c r="A76" t="s">
        <v>40</v>
      </c>
      <c r="B76" s="54">
        <v>410</v>
      </c>
    </row>
    <row r="77" spans="1:13">
      <c r="A77" t="s">
        <v>40</v>
      </c>
      <c r="B77" s="59">
        <v>475</v>
      </c>
    </row>
    <row r="78" spans="1:13">
      <c r="A78" t="s">
        <v>40</v>
      </c>
      <c r="B78" s="83">
        <v>445</v>
      </c>
    </row>
    <row r="79" spans="1:13">
      <c r="A79" t="s">
        <v>40</v>
      </c>
      <c r="B79" s="51">
        <v>461</v>
      </c>
    </row>
    <row r="80" spans="1:13">
      <c r="A80" t="s">
        <v>40</v>
      </c>
      <c r="B80" s="33">
        <v>413</v>
      </c>
    </row>
    <row r="81" spans="1:27">
      <c r="A81" t="s">
        <v>40</v>
      </c>
      <c r="B81" s="58">
        <v>469</v>
      </c>
    </row>
    <row r="82" spans="1:27">
      <c r="A82" t="s">
        <v>40</v>
      </c>
      <c r="B82" s="103">
        <v>359</v>
      </c>
    </row>
    <row r="83" spans="1:27">
      <c r="A83" t="s">
        <v>40</v>
      </c>
      <c r="B83" s="1">
        <v>451</v>
      </c>
    </row>
    <row r="84" spans="1:27">
      <c r="A84" t="s">
        <v>40</v>
      </c>
      <c r="B84" s="1">
        <v>450</v>
      </c>
    </row>
    <row r="85" spans="1:27">
      <c r="A85" t="s">
        <v>40</v>
      </c>
      <c r="B85" s="104">
        <v>361</v>
      </c>
    </row>
    <row r="86" spans="1:27">
      <c r="A86" t="s">
        <v>40</v>
      </c>
      <c r="B86" s="55">
        <v>454</v>
      </c>
    </row>
    <row r="87" spans="1:27">
      <c r="A87" t="s">
        <v>40</v>
      </c>
      <c r="B87" s="83">
        <v>446</v>
      </c>
    </row>
    <row r="88" spans="1:27">
      <c r="A88" t="s">
        <v>40</v>
      </c>
      <c r="B88" s="18">
        <v>441</v>
      </c>
    </row>
    <row r="89" spans="1:27">
      <c r="A89" t="s">
        <v>40</v>
      </c>
      <c r="B89" s="72">
        <v>421</v>
      </c>
    </row>
    <row r="90" spans="1:27">
      <c r="A90" t="s">
        <v>40</v>
      </c>
      <c r="B90" s="17">
        <v>475</v>
      </c>
    </row>
    <row r="91" spans="1:27">
      <c r="A91" t="s">
        <v>40</v>
      </c>
      <c r="B91" s="6">
        <v>418</v>
      </c>
    </row>
    <row r="92" spans="1:27">
      <c r="A92" t="s">
        <v>40</v>
      </c>
      <c r="B92" s="74">
        <v>396</v>
      </c>
    </row>
    <row r="93" spans="1:27">
      <c r="A93" t="s">
        <v>40</v>
      </c>
      <c r="B93" s="15">
        <v>414</v>
      </c>
      <c r="AA93" s="145" t="s">
        <v>87</v>
      </c>
    </row>
    <row r="94" spans="1:27">
      <c r="A94" t="s">
        <v>40</v>
      </c>
      <c r="B94" s="5">
        <v>429</v>
      </c>
    </row>
    <row r="95" spans="1:27">
      <c r="A95" t="s">
        <v>40</v>
      </c>
      <c r="B95" s="52">
        <v>449</v>
      </c>
    </row>
    <row r="96" spans="1:27">
      <c r="A96" t="s">
        <v>40</v>
      </c>
      <c r="B96" s="61">
        <v>390</v>
      </c>
    </row>
    <row r="97" spans="1:2">
      <c r="A97" t="s">
        <v>40</v>
      </c>
      <c r="B97" s="105">
        <v>384</v>
      </c>
    </row>
    <row r="98" spans="1:2">
      <c r="A98" t="s">
        <v>40</v>
      </c>
      <c r="B98" s="79">
        <v>389</v>
      </c>
    </row>
    <row r="99" spans="1:2">
      <c r="A99" t="s">
        <v>40</v>
      </c>
      <c r="B99" s="12">
        <v>403</v>
      </c>
    </row>
    <row r="100" spans="1:2">
      <c r="A100" t="s">
        <v>40</v>
      </c>
      <c r="B100" s="9">
        <v>447</v>
      </c>
    </row>
    <row r="101" spans="1:2">
      <c r="A101" t="s">
        <v>40</v>
      </c>
      <c r="B101" s="36">
        <v>394</v>
      </c>
    </row>
    <row r="102" spans="1:2">
      <c r="A102" t="s">
        <v>40</v>
      </c>
      <c r="B102" s="71">
        <v>395</v>
      </c>
    </row>
    <row r="103" spans="1:2">
      <c r="A103" t="s">
        <v>40</v>
      </c>
      <c r="B103" s="69">
        <v>410</v>
      </c>
    </row>
    <row r="104" spans="1:2">
      <c r="A104" t="s">
        <v>40</v>
      </c>
      <c r="B104" s="27">
        <v>395</v>
      </c>
    </row>
    <row r="105" spans="1:2">
      <c r="A105" t="s">
        <v>40</v>
      </c>
      <c r="B105" s="39">
        <v>402</v>
      </c>
    </row>
    <row r="106" spans="1:2">
      <c r="A106" t="s">
        <v>40</v>
      </c>
      <c r="B106" s="48">
        <v>485</v>
      </c>
    </row>
    <row r="107" spans="1:2">
      <c r="A107" t="s">
        <v>40</v>
      </c>
      <c r="B107" s="82">
        <v>450</v>
      </c>
    </row>
    <row r="108" spans="1:2">
      <c r="A108" t="s">
        <v>40</v>
      </c>
      <c r="B108" s="13">
        <v>437</v>
      </c>
    </row>
    <row r="109" spans="1:2">
      <c r="A109" t="s">
        <v>40</v>
      </c>
      <c r="B109" s="99">
        <v>446</v>
      </c>
    </row>
    <row r="110" spans="1:2">
      <c r="A110" t="s">
        <v>40</v>
      </c>
      <c r="B110" s="44">
        <v>393</v>
      </c>
    </row>
    <row r="111" spans="1:2">
      <c r="A111" t="s">
        <v>40</v>
      </c>
      <c r="B111" s="50">
        <v>392</v>
      </c>
    </row>
    <row r="112" spans="1:2">
      <c r="A112" t="s">
        <v>40</v>
      </c>
      <c r="B112" s="10">
        <v>432</v>
      </c>
    </row>
    <row r="113" spans="1:2">
      <c r="A113" t="s">
        <v>40</v>
      </c>
      <c r="B113" s="30">
        <v>412</v>
      </c>
    </row>
    <row r="114" spans="1:2">
      <c r="A114" t="s">
        <v>40</v>
      </c>
      <c r="B114" s="3">
        <v>427</v>
      </c>
    </row>
    <row r="115" spans="1:2">
      <c r="A115" t="s">
        <v>40</v>
      </c>
      <c r="B115" s="73">
        <v>407</v>
      </c>
    </row>
    <row r="116" spans="1:2">
      <c r="A116" t="s">
        <v>40</v>
      </c>
      <c r="B116" s="32">
        <v>444</v>
      </c>
    </row>
    <row r="117" spans="1:2">
      <c r="A117" t="s">
        <v>40</v>
      </c>
      <c r="B117" s="32">
        <v>444</v>
      </c>
    </row>
    <row r="118" spans="1:2">
      <c r="A118" t="s">
        <v>40</v>
      </c>
      <c r="B118" s="106">
        <v>370</v>
      </c>
    </row>
    <row r="119" spans="1:2">
      <c r="A119" t="s">
        <v>40</v>
      </c>
      <c r="B119" s="67">
        <v>404</v>
      </c>
    </row>
    <row r="120" spans="1:2">
      <c r="A120" t="s">
        <v>40</v>
      </c>
      <c r="B120" s="7">
        <v>443</v>
      </c>
    </row>
    <row r="121" spans="1:2">
      <c r="A121" t="s">
        <v>40</v>
      </c>
      <c r="B121" s="107">
        <v>507</v>
      </c>
    </row>
    <row r="122" spans="1:2">
      <c r="A122" t="s">
        <v>40</v>
      </c>
      <c r="B122" s="108">
        <v>356</v>
      </c>
    </row>
    <row r="123" spans="1:2">
      <c r="A123" t="s">
        <v>40</v>
      </c>
      <c r="B123" s="26">
        <v>421</v>
      </c>
    </row>
    <row r="124" spans="1:2">
      <c r="A124" t="s">
        <v>40</v>
      </c>
      <c r="B124" s="28">
        <v>400</v>
      </c>
    </row>
    <row r="125" spans="1:2">
      <c r="A125" t="s">
        <v>41</v>
      </c>
      <c r="B125" s="11">
        <v>454</v>
      </c>
    </row>
    <row r="126" spans="1:2">
      <c r="A126" t="s">
        <v>41</v>
      </c>
      <c r="B126" s="109">
        <v>468</v>
      </c>
    </row>
    <row r="127" spans="1:2">
      <c r="A127" t="s">
        <v>41</v>
      </c>
      <c r="B127" s="25">
        <v>439</v>
      </c>
    </row>
    <row r="128" spans="1:2">
      <c r="A128" t="s">
        <v>41</v>
      </c>
      <c r="B128" s="17">
        <v>475</v>
      </c>
    </row>
    <row r="129" spans="1:2">
      <c r="A129" t="s">
        <v>41</v>
      </c>
      <c r="B129" s="17">
        <v>476</v>
      </c>
    </row>
    <row r="130" spans="1:2">
      <c r="A130" t="s">
        <v>41</v>
      </c>
      <c r="B130" s="88">
        <v>473</v>
      </c>
    </row>
    <row r="131" spans="1:2">
      <c r="A131" t="s">
        <v>41</v>
      </c>
      <c r="B131" s="48">
        <v>485</v>
      </c>
    </row>
    <row r="132" spans="1:2">
      <c r="A132" t="s">
        <v>41</v>
      </c>
      <c r="B132" s="6">
        <v>418</v>
      </c>
    </row>
    <row r="133" spans="1:2">
      <c r="A133" t="s">
        <v>41</v>
      </c>
      <c r="B133" s="78">
        <v>397</v>
      </c>
    </row>
    <row r="134" spans="1:2">
      <c r="A134" t="s">
        <v>41</v>
      </c>
      <c r="B134" s="14">
        <v>428</v>
      </c>
    </row>
    <row r="135" spans="1:2">
      <c r="A135" t="s">
        <v>41</v>
      </c>
      <c r="B135" s="16">
        <v>490</v>
      </c>
    </row>
    <row r="136" spans="1:2">
      <c r="A136" t="s">
        <v>41</v>
      </c>
      <c r="B136" s="31">
        <v>461</v>
      </c>
    </row>
    <row r="137" spans="1:2">
      <c r="A137" t="s">
        <v>41</v>
      </c>
      <c r="B137" s="62">
        <v>433</v>
      </c>
    </row>
    <row r="138" spans="1:2">
      <c r="A138" t="s">
        <v>41</v>
      </c>
      <c r="B138" s="43">
        <v>420</v>
      </c>
    </row>
    <row r="139" spans="1:2">
      <c r="A139" t="s">
        <v>41</v>
      </c>
      <c r="B139" s="47">
        <v>419</v>
      </c>
    </row>
    <row r="140" spans="1:2">
      <c r="A140" t="s">
        <v>41</v>
      </c>
      <c r="B140" s="25">
        <v>439</v>
      </c>
    </row>
    <row r="141" spans="1:2">
      <c r="A141" t="s">
        <v>41</v>
      </c>
      <c r="B141" s="31">
        <v>462</v>
      </c>
    </row>
    <row r="142" spans="1:2">
      <c r="A142" t="s">
        <v>41</v>
      </c>
      <c r="B142" s="66">
        <v>478</v>
      </c>
    </row>
    <row r="143" spans="1:2">
      <c r="A143" t="s">
        <v>41</v>
      </c>
      <c r="B143" s="41">
        <v>422</v>
      </c>
    </row>
    <row r="144" spans="1:2">
      <c r="A144" t="s">
        <v>41</v>
      </c>
      <c r="B144" s="38">
        <v>470</v>
      </c>
    </row>
    <row r="145" spans="1:2">
      <c r="A145" t="s">
        <v>41</v>
      </c>
      <c r="B145" s="2">
        <v>416</v>
      </c>
    </row>
    <row r="146" spans="1:2">
      <c r="A146" t="s">
        <v>41</v>
      </c>
      <c r="B146" s="110">
        <v>426</v>
      </c>
    </row>
    <row r="147" spans="1:2">
      <c r="A147" t="s">
        <v>41</v>
      </c>
      <c r="B147" s="73">
        <v>407</v>
      </c>
    </row>
    <row r="148" spans="1:2">
      <c r="A148" t="s">
        <v>41</v>
      </c>
      <c r="B148" s="8">
        <v>458</v>
      </c>
    </row>
    <row r="149" spans="1:2">
      <c r="A149" t="s">
        <v>41</v>
      </c>
      <c r="B149" s="54">
        <v>409</v>
      </c>
    </row>
    <row r="150" spans="1:2">
      <c r="A150" t="s">
        <v>41</v>
      </c>
      <c r="B150" s="111">
        <v>384</v>
      </c>
    </row>
    <row r="151" spans="1:2">
      <c r="A151" t="s">
        <v>41</v>
      </c>
      <c r="B151" s="74">
        <v>396</v>
      </c>
    </row>
    <row r="152" spans="1:2">
      <c r="A152" t="s">
        <v>41</v>
      </c>
      <c r="B152" s="26">
        <v>421</v>
      </c>
    </row>
    <row r="153" spans="1:2">
      <c r="A153" t="s">
        <v>41</v>
      </c>
      <c r="B153" s="74">
        <v>396</v>
      </c>
    </row>
    <row r="154" spans="1:2">
      <c r="A154" t="s">
        <v>41</v>
      </c>
      <c r="B154" s="68">
        <v>415</v>
      </c>
    </row>
    <row r="155" spans="1:2">
      <c r="A155" t="s">
        <v>41</v>
      </c>
      <c r="B155" s="74">
        <v>396</v>
      </c>
    </row>
    <row r="156" spans="1:2">
      <c r="A156" t="s">
        <v>41</v>
      </c>
      <c r="B156" s="112">
        <v>353</v>
      </c>
    </row>
    <row r="157" spans="1:2">
      <c r="A157" t="s">
        <v>41</v>
      </c>
      <c r="B157" s="113">
        <v>487</v>
      </c>
    </row>
    <row r="158" spans="1:2">
      <c r="A158" t="s">
        <v>41</v>
      </c>
      <c r="B158" s="28">
        <v>400</v>
      </c>
    </row>
    <row r="159" spans="1:2">
      <c r="A159" t="s">
        <v>41</v>
      </c>
      <c r="B159" s="37">
        <v>432</v>
      </c>
    </row>
    <row r="160" spans="1:2">
      <c r="A160" t="s">
        <v>41</v>
      </c>
      <c r="B160" s="62">
        <v>433</v>
      </c>
    </row>
    <row r="161" spans="1:2">
      <c r="A161" t="s">
        <v>41</v>
      </c>
      <c r="B161" s="67">
        <v>404</v>
      </c>
    </row>
    <row r="162" spans="1:2">
      <c r="A162" t="s">
        <v>41</v>
      </c>
      <c r="B162" s="24">
        <v>456</v>
      </c>
    </row>
    <row r="163" spans="1:2">
      <c r="A163" t="s">
        <v>41</v>
      </c>
      <c r="B163" s="7">
        <v>443</v>
      </c>
    </row>
    <row r="164" spans="1:2">
      <c r="A164" t="s">
        <v>41</v>
      </c>
      <c r="B164" s="47">
        <v>419</v>
      </c>
    </row>
    <row r="165" spans="1:2">
      <c r="A165" t="s">
        <v>41</v>
      </c>
      <c r="B165" s="64">
        <v>420</v>
      </c>
    </row>
    <row r="166" spans="1:2">
      <c r="A166" t="s">
        <v>41</v>
      </c>
      <c r="B166" s="114">
        <v>379</v>
      </c>
    </row>
    <row r="167" spans="1:2">
      <c r="A167" t="s">
        <v>41</v>
      </c>
      <c r="B167" s="90">
        <v>385</v>
      </c>
    </row>
    <row r="168" spans="1:2">
      <c r="A168" t="s">
        <v>41</v>
      </c>
      <c r="B168" s="115">
        <v>377</v>
      </c>
    </row>
    <row r="169" spans="1:2">
      <c r="A169" t="s">
        <v>41</v>
      </c>
      <c r="B169" s="116">
        <v>377</v>
      </c>
    </row>
    <row r="170" spans="1:2">
      <c r="A170" t="s">
        <v>41</v>
      </c>
      <c r="B170" s="51">
        <v>460</v>
      </c>
    </row>
    <row r="171" spans="1:2">
      <c r="A171" t="s">
        <v>41</v>
      </c>
      <c r="B171" s="11">
        <v>453</v>
      </c>
    </row>
    <row r="172" spans="1:2">
      <c r="A172" t="s">
        <v>41</v>
      </c>
      <c r="B172" s="23">
        <v>402</v>
      </c>
    </row>
    <row r="173" spans="1:2">
      <c r="A173" t="s">
        <v>41</v>
      </c>
      <c r="B173" s="12">
        <v>403</v>
      </c>
    </row>
    <row r="174" spans="1:2">
      <c r="A174" t="s">
        <v>41</v>
      </c>
      <c r="B174" s="62">
        <v>434</v>
      </c>
    </row>
    <row r="175" spans="1:2">
      <c r="A175" t="s">
        <v>41</v>
      </c>
      <c r="B175" s="49">
        <v>463</v>
      </c>
    </row>
    <row r="176" spans="1:2">
      <c r="A176" t="s">
        <v>41</v>
      </c>
      <c r="B176" s="77">
        <v>419</v>
      </c>
    </row>
    <row r="177" spans="1:2">
      <c r="A177" t="s">
        <v>41</v>
      </c>
      <c r="B177" s="15">
        <v>414</v>
      </c>
    </row>
    <row r="178" spans="1:2">
      <c r="A178" t="s">
        <v>41</v>
      </c>
      <c r="B178" s="7">
        <v>443</v>
      </c>
    </row>
    <row r="179" spans="1:2">
      <c r="A179" t="s">
        <v>41</v>
      </c>
      <c r="B179" s="15">
        <v>413</v>
      </c>
    </row>
    <row r="180" spans="1:2">
      <c r="A180" t="s">
        <v>41</v>
      </c>
      <c r="B180" s="19">
        <v>408</v>
      </c>
    </row>
    <row r="181" spans="1:2">
      <c r="A181" t="s">
        <v>41</v>
      </c>
      <c r="B181" s="99">
        <v>446</v>
      </c>
    </row>
    <row r="182" spans="1:2">
      <c r="A182" t="s">
        <v>41</v>
      </c>
      <c r="B182" s="57">
        <v>455</v>
      </c>
    </row>
    <row r="183" spans="1:2">
      <c r="A183" t="s">
        <v>41</v>
      </c>
      <c r="B183" s="78">
        <v>396</v>
      </c>
    </row>
    <row r="184" spans="1:2" ht="17" thickBot="1">
      <c r="A184" t="s">
        <v>41</v>
      </c>
      <c r="B184" s="117">
        <v>370</v>
      </c>
    </row>
  </sheetData>
  <conditionalFormatting sqref="B5:B184 K7:M66 P7:R7 P9:R9 P16:R17">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C2E34-8734-D647-ABB0-56ECC4FE2A9E}">
  <dimension ref="A1:T181"/>
  <sheetViews>
    <sheetView workbookViewId="0">
      <selection activeCell="G3" sqref="G3"/>
    </sheetView>
  </sheetViews>
  <sheetFormatPr baseColWidth="10" defaultRowHeight="16"/>
  <cols>
    <col min="1" max="1" width="17" bestFit="1" customWidth="1"/>
    <col min="2" max="2" width="4.83203125" bestFit="1" customWidth="1"/>
    <col min="3" max="3" width="3.83203125" customWidth="1"/>
    <col min="10" max="10" width="4.1640625" customWidth="1"/>
    <col min="11" max="11" width="4.1640625" bestFit="1" customWidth="1"/>
    <col min="12" max="12" width="17" bestFit="1" customWidth="1"/>
    <col min="13" max="13" width="6.83203125" bestFit="1" customWidth="1"/>
    <col min="15" max="15" width="19" bestFit="1" customWidth="1"/>
    <col min="16" max="16" width="6.1640625" bestFit="1" customWidth="1"/>
    <col min="17" max="17" width="17.5" bestFit="1" customWidth="1"/>
    <col min="18" max="18" width="7.33203125" bestFit="1" customWidth="1"/>
  </cols>
  <sheetData>
    <row r="1" spans="1:18" ht="17" thickBot="1">
      <c r="A1" t="s">
        <v>79</v>
      </c>
      <c r="B1" t="s">
        <v>0</v>
      </c>
    </row>
    <row r="2" spans="1:18">
      <c r="A2" t="s">
        <v>42</v>
      </c>
      <c r="B2" s="21">
        <v>406</v>
      </c>
      <c r="D2" s="132" t="s">
        <v>67</v>
      </c>
      <c r="K2" t="s">
        <v>42</v>
      </c>
      <c r="L2" t="s">
        <v>43</v>
      </c>
      <c r="M2" t="s">
        <v>44</v>
      </c>
      <c r="P2" s="120" t="s">
        <v>42</v>
      </c>
      <c r="Q2" s="120" t="s">
        <v>43</v>
      </c>
      <c r="R2" s="120" t="s">
        <v>44</v>
      </c>
    </row>
    <row r="3" spans="1:18">
      <c r="A3" t="s">
        <v>42</v>
      </c>
      <c r="B3" s="80">
        <v>474</v>
      </c>
      <c r="D3" s="132"/>
      <c r="K3" s="21">
        <v>406</v>
      </c>
      <c r="L3" s="25">
        <v>439</v>
      </c>
      <c r="M3" s="40">
        <v>465</v>
      </c>
      <c r="N3">
        <v>1</v>
      </c>
      <c r="O3" s="118" t="s">
        <v>46</v>
      </c>
      <c r="P3" s="121">
        <v>447.38333333333333</v>
      </c>
      <c r="Q3" s="121">
        <v>429.11666666666667</v>
      </c>
      <c r="R3" s="121">
        <v>431.16666666666669</v>
      </c>
    </row>
    <row r="4" spans="1:18">
      <c r="A4" t="s">
        <v>42</v>
      </c>
      <c r="B4" s="77">
        <v>419</v>
      </c>
      <c r="D4" s="132" t="s">
        <v>68</v>
      </c>
      <c r="K4" s="80">
        <v>474</v>
      </c>
      <c r="L4" s="24">
        <v>456</v>
      </c>
      <c r="M4" s="45">
        <v>464</v>
      </c>
      <c r="N4">
        <v>2</v>
      </c>
      <c r="O4" s="118" t="s">
        <v>47</v>
      </c>
      <c r="P4" s="123">
        <v>4.4110859102630586</v>
      </c>
      <c r="Q4" s="123">
        <v>4.6709882129076723</v>
      </c>
      <c r="R4" s="123">
        <v>4.6361492073371657</v>
      </c>
    </row>
    <row r="5" spans="1:18" ht="17" thickBot="1">
      <c r="A5" t="s">
        <v>42</v>
      </c>
      <c r="B5" s="81">
        <v>437</v>
      </c>
      <c r="D5" s="140"/>
      <c r="E5" s="139" t="s">
        <v>74</v>
      </c>
      <c r="F5" s="139" t="s">
        <v>75</v>
      </c>
      <c r="G5" s="139" t="s">
        <v>76</v>
      </c>
      <c r="H5" s="139" t="s">
        <v>77</v>
      </c>
      <c r="I5" s="139" t="s">
        <v>78</v>
      </c>
      <c r="K5" s="77">
        <v>419</v>
      </c>
      <c r="L5" s="87">
        <v>508</v>
      </c>
      <c r="M5" s="92">
        <v>490</v>
      </c>
      <c r="N5">
        <v>3</v>
      </c>
      <c r="O5" s="118" t="s">
        <v>48</v>
      </c>
      <c r="P5" s="118">
        <v>449</v>
      </c>
      <c r="Q5" s="118">
        <v>421</v>
      </c>
      <c r="R5" s="118">
        <v>433</v>
      </c>
    </row>
    <row r="6" spans="1:18" ht="17" thickTop="1">
      <c r="A6" t="s">
        <v>42</v>
      </c>
      <c r="B6" s="63">
        <v>451</v>
      </c>
      <c r="D6" s="132" t="s">
        <v>69</v>
      </c>
      <c r="E6" s="132">
        <v>2</v>
      </c>
      <c r="F6" s="132">
        <v>30002</v>
      </c>
      <c r="G6" s="133">
        <v>15001.1</v>
      </c>
      <c r="H6" s="135">
        <v>11.3909</v>
      </c>
      <c r="I6" s="136">
        <v>2.588E-4</v>
      </c>
      <c r="K6" s="81">
        <v>437</v>
      </c>
      <c r="L6" s="65">
        <v>495</v>
      </c>
      <c r="M6" s="4">
        <v>422</v>
      </c>
      <c r="N6">
        <v>4</v>
      </c>
      <c r="O6" s="118" t="s">
        <v>49</v>
      </c>
      <c r="P6" s="118">
        <v>419</v>
      </c>
      <c r="Q6" s="118">
        <v>396</v>
      </c>
      <c r="R6" s="118">
        <v>460</v>
      </c>
    </row>
    <row r="7" spans="1:18">
      <c r="A7" t="s">
        <v>42</v>
      </c>
      <c r="B7" s="42">
        <v>388</v>
      </c>
      <c r="D7" s="132" t="s">
        <v>70</v>
      </c>
      <c r="E7" s="132">
        <v>2</v>
      </c>
      <c r="F7" s="132">
        <v>12017</v>
      </c>
      <c r="G7" s="133">
        <v>6008.5</v>
      </c>
      <c r="H7" s="135">
        <v>4.5625</v>
      </c>
      <c r="I7" s="137">
        <v>1.96337E-2</v>
      </c>
      <c r="K7" s="63">
        <v>451</v>
      </c>
      <c r="L7" s="88">
        <v>473</v>
      </c>
      <c r="M7" s="29">
        <v>413</v>
      </c>
      <c r="N7">
        <v>5</v>
      </c>
      <c r="O7" s="118" t="s">
        <v>50</v>
      </c>
      <c r="P7" s="124">
        <v>34.168124538278022</v>
      </c>
      <c r="Q7" s="124">
        <v>36.181319117845121</v>
      </c>
      <c r="R7" s="124">
        <v>35.911457341099123</v>
      </c>
    </row>
    <row r="8" spans="1:18">
      <c r="A8" t="s">
        <v>42</v>
      </c>
      <c r="B8" s="82">
        <v>450</v>
      </c>
      <c r="D8" s="132" t="s">
        <v>71</v>
      </c>
      <c r="E8" s="132">
        <v>4</v>
      </c>
      <c r="F8" s="132">
        <v>8187</v>
      </c>
      <c r="G8" s="133">
        <v>2046.7</v>
      </c>
      <c r="H8" s="135">
        <v>1.5541</v>
      </c>
      <c r="I8" s="128">
        <v>0.2150157</v>
      </c>
      <c r="K8" s="42">
        <v>388</v>
      </c>
      <c r="L8" s="54">
        <v>410</v>
      </c>
      <c r="M8" s="70">
        <v>414</v>
      </c>
      <c r="N8">
        <v>6</v>
      </c>
      <c r="O8" s="118" t="s">
        <v>51</v>
      </c>
      <c r="P8" s="121">
        <v>1167.4607344632766</v>
      </c>
      <c r="Q8" s="121">
        <v>1309.0878531073449</v>
      </c>
      <c r="R8" s="121">
        <v>1289.6327683615823</v>
      </c>
    </row>
    <row r="9" spans="1:18">
      <c r="A9" t="s">
        <v>42</v>
      </c>
      <c r="B9" s="83">
        <v>446</v>
      </c>
      <c r="D9" s="132" t="s">
        <v>72</v>
      </c>
      <c r="E9" s="132">
        <v>27</v>
      </c>
      <c r="F9" s="132">
        <v>35557</v>
      </c>
      <c r="G9" s="133">
        <v>1316.9</v>
      </c>
      <c r="H9" s="135">
        <v>1.2774000000000001</v>
      </c>
      <c r="I9" s="134">
        <v>0.1806461</v>
      </c>
      <c r="K9" s="82">
        <v>450</v>
      </c>
      <c r="L9" s="13">
        <v>438</v>
      </c>
      <c r="M9" s="93">
        <v>389</v>
      </c>
      <c r="N9">
        <v>7</v>
      </c>
      <c r="O9" s="118" t="s">
        <v>52</v>
      </c>
      <c r="P9" s="123">
        <v>1.5938726965382162</v>
      </c>
      <c r="Q9" s="122">
        <v>-0.29038125049212793</v>
      </c>
      <c r="R9" s="122">
        <v>-0.52135005053995043</v>
      </c>
    </row>
    <row r="10" spans="1:18">
      <c r="A10" t="s">
        <v>42</v>
      </c>
      <c r="B10" s="55">
        <v>454</v>
      </c>
      <c r="D10" s="141" t="s">
        <v>73</v>
      </c>
      <c r="E10" s="141">
        <v>144</v>
      </c>
      <c r="F10" s="141">
        <v>148458</v>
      </c>
      <c r="G10" s="141">
        <v>1031</v>
      </c>
      <c r="H10" s="141"/>
      <c r="I10" s="141"/>
      <c r="K10" s="83">
        <v>446</v>
      </c>
      <c r="L10" s="58">
        <v>469</v>
      </c>
      <c r="M10" s="94">
        <v>482</v>
      </c>
      <c r="N10">
        <v>8</v>
      </c>
      <c r="O10" s="118" t="s">
        <v>53</v>
      </c>
      <c r="P10" s="122">
        <v>0.19587268156030457</v>
      </c>
      <c r="Q10" s="122">
        <v>0.41857567866361745</v>
      </c>
      <c r="R10" s="122">
        <v>9.8651227792761836E-2</v>
      </c>
    </row>
    <row r="11" spans="1:18">
      <c r="A11" t="s">
        <v>42</v>
      </c>
      <c r="B11" s="51">
        <v>461</v>
      </c>
      <c r="K11" s="55">
        <v>454</v>
      </c>
      <c r="L11" s="19">
        <v>408</v>
      </c>
      <c r="M11" s="95">
        <v>460</v>
      </c>
      <c r="N11">
        <v>9</v>
      </c>
      <c r="O11" s="118" t="s">
        <v>54</v>
      </c>
      <c r="P11" s="118">
        <v>193</v>
      </c>
      <c r="Q11" s="118">
        <v>160</v>
      </c>
      <c r="R11" s="118">
        <v>153</v>
      </c>
    </row>
    <row r="12" spans="1:18">
      <c r="A12" t="s">
        <v>42</v>
      </c>
      <c r="B12" s="47">
        <v>419</v>
      </c>
      <c r="K12" s="51">
        <v>461</v>
      </c>
      <c r="L12" s="68">
        <v>415</v>
      </c>
      <c r="M12" s="51">
        <v>460</v>
      </c>
      <c r="N12">
        <v>10</v>
      </c>
      <c r="O12" s="118" t="s">
        <v>55</v>
      </c>
      <c r="P12" s="118">
        <v>359</v>
      </c>
      <c r="Q12" s="118">
        <v>353</v>
      </c>
      <c r="R12" s="118">
        <v>356</v>
      </c>
    </row>
    <row r="13" spans="1:18">
      <c r="A13" t="s">
        <v>42</v>
      </c>
      <c r="B13" s="53">
        <v>498</v>
      </c>
      <c r="K13" s="47">
        <v>419</v>
      </c>
      <c r="L13" s="49">
        <v>463</v>
      </c>
      <c r="M13" s="96">
        <v>466</v>
      </c>
      <c r="N13">
        <v>11</v>
      </c>
      <c r="O13" s="118" t="s">
        <v>56</v>
      </c>
      <c r="P13" s="118">
        <v>552</v>
      </c>
      <c r="Q13" s="118">
        <v>513</v>
      </c>
      <c r="R13" s="118">
        <v>509</v>
      </c>
    </row>
    <row r="14" spans="1:18">
      <c r="A14" t="s">
        <v>42</v>
      </c>
      <c r="B14" s="35">
        <v>440</v>
      </c>
      <c r="K14" s="53">
        <v>498</v>
      </c>
      <c r="L14" s="89">
        <v>500</v>
      </c>
      <c r="M14" s="35">
        <v>440</v>
      </c>
      <c r="N14">
        <v>12</v>
      </c>
      <c r="O14" s="118" t="s">
        <v>57</v>
      </c>
      <c r="P14" s="118">
        <v>26843</v>
      </c>
      <c r="Q14" s="118">
        <v>25747</v>
      </c>
      <c r="R14" s="118">
        <v>25870</v>
      </c>
    </row>
    <row r="15" spans="1:18">
      <c r="A15" t="s">
        <v>42</v>
      </c>
      <c r="B15" s="34">
        <v>411</v>
      </c>
      <c r="E15" s="130" t="s">
        <v>65</v>
      </c>
      <c r="F15" s="131" t="s">
        <v>66</v>
      </c>
      <c r="K15" s="35">
        <v>440</v>
      </c>
      <c r="L15" s="22">
        <v>417</v>
      </c>
      <c r="M15" s="97">
        <v>496</v>
      </c>
      <c r="N15">
        <v>13</v>
      </c>
      <c r="O15" s="118" t="s">
        <v>58</v>
      </c>
      <c r="P15" s="118">
        <v>60</v>
      </c>
      <c r="Q15" s="118">
        <v>60</v>
      </c>
      <c r="R15" s="118">
        <v>60</v>
      </c>
    </row>
    <row r="16" spans="1:18" ht="17" thickBot="1">
      <c r="A16" t="s">
        <v>42</v>
      </c>
      <c r="B16" s="1">
        <v>451</v>
      </c>
      <c r="E16">
        <f>COUNT(P3:R3)</f>
        <v>3</v>
      </c>
      <c r="F16">
        <f>R15</f>
        <v>60</v>
      </c>
      <c r="K16" s="34">
        <v>411</v>
      </c>
      <c r="L16" s="75">
        <v>436</v>
      </c>
      <c r="M16" s="75">
        <v>436</v>
      </c>
      <c r="N16">
        <v>14</v>
      </c>
      <c r="O16" s="119" t="s">
        <v>59</v>
      </c>
      <c r="P16" s="125">
        <v>8.8265625187866643</v>
      </c>
      <c r="Q16" s="125">
        <v>9.3466258251330352</v>
      </c>
      <c r="R16" s="125">
        <v>9.2769131360092594</v>
      </c>
    </row>
    <row r="17" spans="1:13">
      <c r="A17" t="s">
        <v>42</v>
      </c>
      <c r="B17" s="84">
        <v>467</v>
      </c>
      <c r="K17" s="1">
        <v>451</v>
      </c>
      <c r="L17" s="38">
        <v>470</v>
      </c>
      <c r="M17" s="98">
        <v>509</v>
      </c>
    </row>
    <row r="18" spans="1:13">
      <c r="A18" t="s">
        <v>42</v>
      </c>
      <c r="B18" s="85">
        <v>552</v>
      </c>
      <c r="E18" s="126" t="s">
        <v>60</v>
      </c>
      <c r="F18" s="126" t="s">
        <v>61</v>
      </c>
      <c r="G18" s="126" t="s">
        <v>62</v>
      </c>
      <c r="K18" s="84">
        <v>467</v>
      </c>
      <c r="L18" s="90">
        <v>385</v>
      </c>
      <c r="M18" s="11">
        <v>454</v>
      </c>
    </row>
    <row r="19" spans="1:13">
      <c r="A19" t="s">
        <v>42</v>
      </c>
      <c r="B19" s="13">
        <v>437</v>
      </c>
      <c r="D19" s="127" t="s">
        <v>63</v>
      </c>
      <c r="E19" s="128">
        <f>(Q3-R3)^2*F16/2</f>
        <v>126.07500000000141</v>
      </c>
      <c r="F19" s="128">
        <f>E19/G9</f>
        <v>9.5736198648341861E-2</v>
      </c>
      <c r="G19" s="128">
        <f>_xlfn.F.DIST.RT(F19,1,E9)</f>
        <v>0.75938291778452804</v>
      </c>
      <c r="K19" s="85">
        <v>552</v>
      </c>
      <c r="L19" s="91">
        <v>492</v>
      </c>
      <c r="M19" s="46">
        <v>483</v>
      </c>
    </row>
    <row r="20" spans="1:13">
      <c r="A20" t="s">
        <v>42</v>
      </c>
      <c r="B20" s="76">
        <v>481</v>
      </c>
      <c r="D20" s="127" t="s">
        <v>64</v>
      </c>
      <c r="E20" s="128">
        <f>(((Q3+R3)/2)-P3)^2*F16/1.5</f>
        <v>11891.002777777787</v>
      </c>
      <c r="F20" s="128">
        <f>E20/G9</f>
        <v>9.0295411783565847</v>
      </c>
      <c r="G20" s="129">
        <f>_xlfn.F.DIST.RT(F20,1,E9)</f>
        <v>5.676814556667951E-3</v>
      </c>
      <c r="K20" s="13">
        <v>437</v>
      </c>
      <c r="L20" s="60">
        <v>513</v>
      </c>
      <c r="M20" s="99">
        <v>446</v>
      </c>
    </row>
    <row r="21" spans="1:13">
      <c r="A21" t="s">
        <v>42</v>
      </c>
      <c r="B21" s="86">
        <v>538</v>
      </c>
      <c r="K21" s="76">
        <v>481</v>
      </c>
      <c r="L21" s="40">
        <v>465</v>
      </c>
      <c r="M21" s="56">
        <v>431</v>
      </c>
    </row>
    <row r="22" spans="1:13">
      <c r="A22" t="s">
        <v>43</v>
      </c>
      <c r="B22" s="25">
        <v>439</v>
      </c>
      <c r="K22" s="86">
        <v>538</v>
      </c>
      <c r="L22" s="37">
        <v>433</v>
      </c>
      <c r="M22" s="51">
        <v>461</v>
      </c>
    </row>
    <row r="23" spans="1:13">
      <c r="A23" t="s">
        <v>43</v>
      </c>
      <c r="B23" s="24">
        <v>456</v>
      </c>
      <c r="K23" s="26">
        <v>421</v>
      </c>
      <c r="L23" s="104">
        <v>361</v>
      </c>
      <c r="M23" s="39">
        <v>402</v>
      </c>
    </row>
    <row r="24" spans="1:13">
      <c r="A24" t="s">
        <v>43</v>
      </c>
      <c r="B24" s="87">
        <v>508</v>
      </c>
      <c r="K24" s="80">
        <v>474</v>
      </c>
      <c r="L24" s="55">
        <v>454</v>
      </c>
      <c r="M24" s="48">
        <v>485</v>
      </c>
    </row>
    <row r="25" spans="1:13">
      <c r="A25" t="s">
        <v>43</v>
      </c>
      <c r="B25" s="65">
        <v>495</v>
      </c>
      <c r="K25" s="100">
        <v>459</v>
      </c>
      <c r="L25" s="83">
        <v>446</v>
      </c>
      <c r="M25" s="82">
        <v>450</v>
      </c>
    </row>
    <row r="26" spans="1:13">
      <c r="A26" t="s">
        <v>43</v>
      </c>
      <c r="B26" s="88">
        <v>473</v>
      </c>
      <c r="K26" s="83">
        <v>445</v>
      </c>
      <c r="L26" s="18">
        <v>441</v>
      </c>
      <c r="M26" s="13">
        <v>437</v>
      </c>
    </row>
    <row r="27" spans="1:13">
      <c r="A27" t="s">
        <v>43</v>
      </c>
      <c r="B27" s="54">
        <v>410</v>
      </c>
      <c r="K27" s="75">
        <v>436</v>
      </c>
      <c r="L27" s="72">
        <v>421</v>
      </c>
      <c r="M27" s="99">
        <v>446</v>
      </c>
    </row>
    <row r="28" spans="1:13">
      <c r="A28" t="s">
        <v>43</v>
      </c>
      <c r="B28" s="13">
        <v>438</v>
      </c>
      <c r="K28" s="101">
        <v>480</v>
      </c>
      <c r="L28" s="17">
        <v>475</v>
      </c>
      <c r="M28" s="44">
        <v>393</v>
      </c>
    </row>
    <row r="29" spans="1:13">
      <c r="A29" t="s">
        <v>43</v>
      </c>
      <c r="B29" s="58">
        <v>469</v>
      </c>
      <c r="K29" s="102">
        <v>365</v>
      </c>
      <c r="L29" s="6">
        <v>418</v>
      </c>
      <c r="M29" s="50">
        <v>392</v>
      </c>
    </row>
    <row r="30" spans="1:13">
      <c r="A30" t="s">
        <v>43</v>
      </c>
      <c r="B30" s="19">
        <v>408</v>
      </c>
      <c r="K30" s="62">
        <v>434</v>
      </c>
      <c r="L30" s="74">
        <v>396</v>
      </c>
      <c r="M30" s="10">
        <v>432</v>
      </c>
    </row>
    <row r="31" spans="1:13">
      <c r="A31" t="s">
        <v>43</v>
      </c>
      <c r="B31" s="68">
        <v>415</v>
      </c>
      <c r="K31" s="20">
        <v>448</v>
      </c>
      <c r="L31" s="15">
        <v>414</v>
      </c>
      <c r="M31" s="30">
        <v>412</v>
      </c>
    </row>
    <row r="32" spans="1:13">
      <c r="A32" t="s">
        <v>43</v>
      </c>
      <c r="B32" s="49">
        <v>463</v>
      </c>
      <c r="K32" s="14">
        <v>428</v>
      </c>
      <c r="L32" s="5">
        <v>429</v>
      </c>
      <c r="M32" s="3">
        <v>427</v>
      </c>
    </row>
    <row r="33" spans="1:13">
      <c r="A33" t="s">
        <v>43</v>
      </c>
      <c r="B33" s="89">
        <v>500</v>
      </c>
      <c r="K33" s="62">
        <v>433</v>
      </c>
      <c r="L33" s="52">
        <v>449</v>
      </c>
      <c r="M33" s="73">
        <v>407</v>
      </c>
    </row>
    <row r="34" spans="1:13">
      <c r="A34" t="s">
        <v>43</v>
      </c>
      <c r="B34" s="22">
        <v>417</v>
      </c>
      <c r="K34" s="54">
        <v>410</v>
      </c>
      <c r="L34" s="61">
        <v>390</v>
      </c>
      <c r="M34" s="32">
        <v>444</v>
      </c>
    </row>
    <row r="35" spans="1:13">
      <c r="A35" t="s">
        <v>43</v>
      </c>
      <c r="B35" s="75">
        <v>436</v>
      </c>
      <c r="K35" s="59">
        <v>475</v>
      </c>
      <c r="L35" s="105">
        <v>384</v>
      </c>
      <c r="M35" s="32">
        <v>444</v>
      </c>
    </row>
    <row r="36" spans="1:13">
      <c r="A36" t="s">
        <v>43</v>
      </c>
      <c r="B36" s="38">
        <v>470</v>
      </c>
      <c r="K36" s="83">
        <v>445</v>
      </c>
      <c r="L36" s="79">
        <v>389</v>
      </c>
      <c r="M36" s="106">
        <v>370</v>
      </c>
    </row>
    <row r="37" spans="1:13">
      <c r="A37" t="s">
        <v>43</v>
      </c>
      <c r="B37" s="90">
        <v>385</v>
      </c>
      <c r="K37" s="51">
        <v>461</v>
      </c>
      <c r="L37" s="12">
        <v>403</v>
      </c>
      <c r="M37" s="67">
        <v>404</v>
      </c>
    </row>
    <row r="38" spans="1:13">
      <c r="A38" t="s">
        <v>43</v>
      </c>
      <c r="B38" s="91">
        <v>492</v>
      </c>
      <c r="K38" s="33">
        <v>413</v>
      </c>
      <c r="L38" s="9">
        <v>447</v>
      </c>
      <c r="M38" s="7">
        <v>443</v>
      </c>
    </row>
    <row r="39" spans="1:13">
      <c r="A39" t="s">
        <v>43</v>
      </c>
      <c r="B39" s="60">
        <v>513</v>
      </c>
      <c r="K39" s="58">
        <v>469</v>
      </c>
      <c r="L39" s="36">
        <v>394</v>
      </c>
      <c r="M39" s="107">
        <v>507</v>
      </c>
    </row>
    <row r="40" spans="1:13">
      <c r="A40" t="s">
        <v>43</v>
      </c>
      <c r="B40" s="40">
        <v>465</v>
      </c>
      <c r="K40" s="103">
        <v>359</v>
      </c>
      <c r="L40" s="71">
        <v>395</v>
      </c>
      <c r="M40" s="108">
        <v>356</v>
      </c>
    </row>
    <row r="41" spans="1:13">
      <c r="A41" t="s">
        <v>43</v>
      </c>
      <c r="B41" s="37">
        <v>433</v>
      </c>
      <c r="K41" s="1">
        <v>451</v>
      </c>
      <c r="L41" s="69">
        <v>410</v>
      </c>
      <c r="M41" s="26">
        <v>421</v>
      </c>
    </row>
    <row r="42" spans="1:13">
      <c r="A42" t="s">
        <v>44</v>
      </c>
      <c r="B42" s="40">
        <v>465</v>
      </c>
      <c r="K42" s="1">
        <v>450</v>
      </c>
      <c r="L42" s="27">
        <v>395</v>
      </c>
      <c r="M42" s="28">
        <v>400</v>
      </c>
    </row>
    <row r="43" spans="1:13">
      <c r="A43" t="s">
        <v>44</v>
      </c>
      <c r="B43" s="45">
        <v>464</v>
      </c>
      <c r="K43" s="11">
        <v>454</v>
      </c>
      <c r="L43" s="2">
        <v>416</v>
      </c>
      <c r="M43" s="64">
        <v>420</v>
      </c>
    </row>
    <row r="44" spans="1:13">
      <c r="A44" t="s">
        <v>44</v>
      </c>
      <c r="B44" s="92">
        <v>490</v>
      </c>
      <c r="K44" s="109">
        <v>468</v>
      </c>
      <c r="L44" s="110">
        <v>426</v>
      </c>
      <c r="M44" s="114">
        <v>379</v>
      </c>
    </row>
    <row r="45" spans="1:13">
      <c r="A45" t="s">
        <v>44</v>
      </c>
      <c r="B45" s="4">
        <v>422</v>
      </c>
      <c r="K45" s="25">
        <v>439</v>
      </c>
      <c r="L45" s="73">
        <v>407</v>
      </c>
      <c r="M45" s="90">
        <v>385</v>
      </c>
    </row>
    <row r="46" spans="1:13">
      <c r="A46" t="s">
        <v>44</v>
      </c>
      <c r="B46" s="29">
        <v>413</v>
      </c>
      <c r="K46" s="17">
        <v>475</v>
      </c>
      <c r="L46" s="8">
        <v>458</v>
      </c>
      <c r="M46" s="115">
        <v>377</v>
      </c>
    </row>
    <row r="47" spans="1:13">
      <c r="A47" t="s">
        <v>44</v>
      </c>
      <c r="B47" s="70">
        <v>414</v>
      </c>
      <c r="K47" s="17">
        <v>476</v>
      </c>
      <c r="L47" s="54">
        <v>409</v>
      </c>
      <c r="M47" s="116">
        <v>377</v>
      </c>
    </row>
    <row r="48" spans="1:13">
      <c r="A48" t="s">
        <v>44</v>
      </c>
      <c r="B48" s="93">
        <v>389</v>
      </c>
      <c r="K48" s="88">
        <v>473</v>
      </c>
      <c r="L48" s="111">
        <v>384</v>
      </c>
      <c r="M48" s="51">
        <v>460</v>
      </c>
    </row>
    <row r="49" spans="1:13">
      <c r="A49" t="s">
        <v>44</v>
      </c>
      <c r="B49" s="94">
        <v>482</v>
      </c>
      <c r="K49" s="48">
        <v>485</v>
      </c>
      <c r="L49" s="74">
        <v>396</v>
      </c>
      <c r="M49" s="11">
        <v>453</v>
      </c>
    </row>
    <row r="50" spans="1:13">
      <c r="A50" t="s">
        <v>44</v>
      </c>
      <c r="B50" s="95">
        <v>460</v>
      </c>
      <c r="K50" s="6">
        <v>418</v>
      </c>
      <c r="L50" s="26">
        <v>421</v>
      </c>
      <c r="M50" s="23">
        <v>402</v>
      </c>
    </row>
    <row r="51" spans="1:13">
      <c r="A51" t="s">
        <v>44</v>
      </c>
      <c r="B51" s="51">
        <v>460</v>
      </c>
      <c r="K51" s="78">
        <v>397</v>
      </c>
      <c r="L51" s="74">
        <v>396</v>
      </c>
      <c r="M51" s="12">
        <v>403</v>
      </c>
    </row>
    <row r="52" spans="1:13">
      <c r="A52" t="s">
        <v>44</v>
      </c>
      <c r="B52" s="96">
        <v>466</v>
      </c>
      <c r="K52" s="14">
        <v>428</v>
      </c>
      <c r="L52" s="68">
        <v>415</v>
      </c>
      <c r="M52" s="62">
        <v>434</v>
      </c>
    </row>
    <row r="53" spans="1:13">
      <c r="A53" t="s">
        <v>44</v>
      </c>
      <c r="B53" s="35">
        <v>440</v>
      </c>
      <c r="K53" s="16">
        <v>490</v>
      </c>
      <c r="L53" s="74">
        <v>396</v>
      </c>
      <c r="M53" s="49">
        <v>463</v>
      </c>
    </row>
    <row r="54" spans="1:13">
      <c r="A54" t="s">
        <v>44</v>
      </c>
      <c r="B54" s="97">
        <v>496</v>
      </c>
      <c r="K54" s="31">
        <v>461</v>
      </c>
      <c r="L54" s="112">
        <v>353</v>
      </c>
      <c r="M54" s="77">
        <v>419</v>
      </c>
    </row>
    <row r="55" spans="1:13">
      <c r="A55" t="s">
        <v>44</v>
      </c>
      <c r="B55" s="75">
        <v>436</v>
      </c>
      <c r="K55" s="62">
        <v>433</v>
      </c>
      <c r="L55" s="113">
        <v>487</v>
      </c>
      <c r="M55" s="15">
        <v>414</v>
      </c>
    </row>
    <row r="56" spans="1:13">
      <c r="A56" t="s">
        <v>44</v>
      </c>
      <c r="B56" s="98">
        <v>509</v>
      </c>
      <c r="K56" s="43">
        <v>420</v>
      </c>
      <c r="L56" s="28">
        <v>400</v>
      </c>
      <c r="M56" s="7">
        <v>443</v>
      </c>
    </row>
    <row r="57" spans="1:13">
      <c r="A57" t="s">
        <v>44</v>
      </c>
      <c r="B57" s="11">
        <v>454</v>
      </c>
      <c r="K57" s="47">
        <v>419</v>
      </c>
      <c r="L57" s="37">
        <v>432</v>
      </c>
      <c r="M57" s="15">
        <v>413</v>
      </c>
    </row>
    <row r="58" spans="1:13">
      <c r="A58" t="s">
        <v>44</v>
      </c>
      <c r="B58" s="46">
        <v>483</v>
      </c>
      <c r="K58" s="25">
        <v>439</v>
      </c>
      <c r="L58" s="62">
        <v>433</v>
      </c>
      <c r="M58" s="19">
        <v>408</v>
      </c>
    </row>
    <row r="59" spans="1:13">
      <c r="A59" t="s">
        <v>44</v>
      </c>
      <c r="B59" s="99">
        <v>446</v>
      </c>
      <c r="K59" s="31">
        <v>462</v>
      </c>
      <c r="L59" s="67">
        <v>404</v>
      </c>
      <c r="M59" s="99">
        <v>446</v>
      </c>
    </row>
    <row r="60" spans="1:13">
      <c r="A60" t="s">
        <v>44</v>
      </c>
      <c r="B60" s="56">
        <v>431</v>
      </c>
      <c r="K60" s="66">
        <v>478</v>
      </c>
      <c r="L60" s="24">
        <v>456</v>
      </c>
      <c r="M60" s="57">
        <v>455</v>
      </c>
    </row>
    <row r="61" spans="1:13">
      <c r="A61" t="s">
        <v>44</v>
      </c>
      <c r="B61" s="51">
        <v>461</v>
      </c>
      <c r="K61" s="41">
        <v>422</v>
      </c>
      <c r="L61" s="7">
        <v>443</v>
      </c>
      <c r="M61" s="78">
        <v>396</v>
      </c>
    </row>
    <row r="62" spans="1:13" ht="17" thickBot="1">
      <c r="A62" t="s">
        <v>42</v>
      </c>
      <c r="B62" s="26">
        <v>421</v>
      </c>
      <c r="K62" s="38">
        <v>470</v>
      </c>
      <c r="L62" s="47">
        <v>419</v>
      </c>
      <c r="M62" s="117">
        <v>370</v>
      </c>
    </row>
    <row r="63" spans="1:13">
      <c r="A63" t="s">
        <v>42</v>
      </c>
      <c r="B63" s="80">
        <v>474</v>
      </c>
    </row>
    <row r="64" spans="1:13">
      <c r="A64" t="s">
        <v>42</v>
      </c>
      <c r="B64" s="100">
        <v>459</v>
      </c>
    </row>
    <row r="65" spans="1:20">
      <c r="A65" t="s">
        <v>42</v>
      </c>
      <c r="B65" s="83">
        <v>445</v>
      </c>
    </row>
    <row r="66" spans="1:20">
      <c r="A66" t="s">
        <v>42</v>
      </c>
      <c r="B66" s="75">
        <v>436</v>
      </c>
    </row>
    <row r="67" spans="1:20">
      <c r="A67" t="s">
        <v>42</v>
      </c>
      <c r="B67" s="101">
        <v>480</v>
      </c>
      <c r="T67" s="145" t="s">
        <v>87</v>
      </c>
    </row>
    <row r="68" spans="1:20">
      <c r="A68" t="s">
        <v>42</v>
      </c>
      <c r="B68" s="102">
        <v>365</v>
      </c>
    </row>
    <row r="69" spans="1:20">
      <c r="A69" t="s">
        <v>42</v>
      </c>
      <c r="B69" s="62">
        <v>434</v>
      </c>
    </row>
    <row r="70" spans="1:20">
      <c r="A70" t="s">
        <v>42</v>
      </c>
      <c r="B70" s="20">
        <v>448</v>
      </c>
    </row>
    <row r="71" spans="1:20">
      <c r="A71" t="s">
        <v>42</v>
      </c>
      <c r="B71" s="14">
        <v>428</v>
      </c>
    </row>
    <row r="72" spans="1:20">
      <c r="A72" t="s">
        <v>42</v>
      </c>
      <c r="B72" s="62">
        <v>433</v>
      </c>
    </row>
    <row r="73" spans="1:20">
      <c r="A73" t="s">
        <v>42</v>
      </c>
      <c r="B73" s="54">
        <v>410</v>
      </c>
    </row>
    <row r="74" spans="1:20">
      <c r="A74" t="s">
        <v>42</v>
      </c>
      <c r="B74" s="59">
        <v>475</v>
      </c>
    </row>
    <row r="75" spans="1:20">
      <c r="A75" t="s">
        <v>42</v>
      </c>
      <c r="B75" s="83">
        <v>445</v>
      </c>
    </row>
    <row r="76" spans="1:20">
      <c r="A76" t="s">
        <v>42</v>
      </c>
      <c r="B76" s="51">
        <v>461</v>
      </c>
    </row>
    <row r="77" spans="1:20">
      <c r="A77" t="s">
        <v>42</v>
      </c>
      <c r="B77" s="33">
        <v>413</v>
      </c>
    </row>
    <row r="78" spans="1:20">
      <c r="A78" t="s">
        <v>42</v>
      </c>
      <c r="B78" s="58">
        <v>469</v>
      </c>
    </row>
    <row r="79" spans="1:20">
      <c r="A79" t="s">
        <v>42</v>
      </c>
      <c r="B79" s="103">
        <v>359</v>
      </c>
    </row>
    <row r="80" spans="1:20">
      <c r="A80" t="s">
        <v>42</v>
      </c>
      <c r="B80" s="1">
        <v>451</v>
      </c>
    </row>
    <row r="81" spans="1:2">
      <c r="A81" t="s">
        <v>42</v>
      </c>
      <c r="B81" s="1">
        <v>450</v>
      </c>
    </row>
    <row r="82" spans="1:2">
      <c r="A82" t="s">
        <v>43</v>
      </c>
      <c r="B82" s="104">
        <v>361</v>
      </c>
    </row>
    <row r="83" spans="1:2">
      <c r="A83" t="s">
        <v>43</v>
      </c>
      <c r="B83" s="55">
        <v>454</v>
      </c>
    </row>
    <row r="84" spans="1:2">
      <c r="A84" t="s">
        <v>43</v>
      </c>
      <c r="B84" s="83">
        <v>446</v>
      </c>
    </row>
    <row r="85" spans="1:2">
      <c r="A85" t="s">
        <v>43</v>
      </c>
      <c r="B85" s="18">
        <v>441</v>
      </c>
    </row>
    <row r="86" spans="1:2">
      <c r="A86" t="s">
        <v>43</v>
      </c>
      <c r="B86" s="72">
        <v>421</v>
      </c>
    </row>
    <row r="87" spans="1:2">
      <c r="A87" t="s">
        <v>43</v>
      </c>
      <c r="B87" s="17">
        <v>475</v>
      </c>
    </row>
    <row r="88" spans="1:2">
      <c r="A88" t="s">
        <v>43</v>
      </c>
      <c r="B88" s="6">
        <v>418</v>
      </c>
    </row>
    <row r="89" spans="1:2">
      <c r="A89" t="s">
        <v>43</v>
      </c>
      <c r="B89" s="74">
        <v>396</v>
      </c>
    </row>
    <row r="90" spans="1:2">
      <c r="A90" t="s">
        <v>43</v>
      </c>
      <c r="B90" s="15">
        <v>414</v>
      </c>
    </row>
    <row r="91" spans="1:2">
      <c r="A91" t="s">
        <v>43</v>
      </c>
      <c r="B91" s="5">
        <v>429</v>
      </c>
    </row>
    <row r="92" spans="1:2">
      <c r="A92" t="s">
        <v>43</v>
      </c>
      <c r="B92" s="52">
        <v>449</v>
      </c>
    </row>
    <row r="93" spans="1:2">
      <c r="A93" t="s">
        <v>43</v>
      </c>
      <c r="B93" s="61">
        <v>390</v>
      </c>
    </row>
    <row r="94" spans="1:2">
      <c r="A94" t="s">
        <v>43</v>
      </c>
      <c r="B94" s="105">
        <v>384</v>
      </c>
    </row>
    <row r="95" spans="1:2">
      <c r="A95" t="s">
        <v>43</v>
      </c>
      <c r="B95" s="79">
        <v>389</v>
      </c>
    </row>
    <row r="96" spans="1:2">
      <c r="A96" t="s">
        <v>43</v>
      </c>
      <c r="B96" s="12">
        <v>403</v>
      </c>
    </row>
    <row r="97" spans="1:2">
      <c r="A97" t="s">
        <v>43</v>
      </c>
      <c r="B97" s="9">
        <v>447</v>
      </c>
    </row>
    <row r="98" spans="1:2">
      <c r="A98" t="s">
        <v>43</v>
      </c>
      <c r="B98" s="36">
        <v>394</v>
      </c>
    </row>
    <row r="99" spans="1:2">
      <c r="A99" t="s">
        <v>43</v>
      </c>
      <c r="B99" s="71">
        <v>395</v>
      </c>
    </row>
    <row r="100" spans="1:2">
      <c r="A100" t="s">
        <v>43</v>
      </c>
      <c r="B100" s="69">
        <v>410</v>
      </c>
    </row>
    <row r="101" spans="1:2">
      <c r="A101" t="s">
        <v>43</v>
      </c>
      <c r="B101" s="27">
        <v>395</v>
      </c>
    </row>
    <row r="102" spans="1:2">
      <c r="A102" t="s">
        <v>44</v>
      </c>
      <c r="B102" s="39">
        <v>402</v>
      </c>
    </row>
    <row r="103" spans="1:2">
      <c r="A103" t="s">
        <v>44</v>
      </c>
      <c r="B103" s="48">
        <v>485</v>
      </c>
    </row>
    <row r="104" spans="1:2">
      <c r="A104" t="s">
        <v>44</v>
      </c>
      <c r="B104" s="82">
        <v>450</v>
      </c>
    </row>
    <row r="105" spans="1:2">
      <c r="A105" t="s">
        <v>44</v>
      </c>
      <c r="B105" s="13">
        <v>437</v>
      </c>
    </row>
    <row r="106" spans="1:2">
      <c r="A106" t="s">
        <v>44</v>
      </c>
      <c r="B106" s="99">
        <v>446</v>
      </c>
    </row>
    <row r="107" spans="1:2">
      <c r="A107" t="s">
        <v>44</v>
      </c>
      <c r="B107" s="44">
        <v>393</v>
      </c>
    </row>
    <row r="108" spans="1:2">
      <c r="A108" t="s">
        <v>44</v>
      </c>
      <c r="B108" s="50">
        <v>392</v>
      </c>
    </row>
    <row r="109" spans="1:2">
      <c r="A109" t="s">
        <v>44</v>
      </c>
      <c r="B109" s="10">
        <v>432</v>
      </c>
    </row>
    <row r="110" spans="1:2">
      <c r="A110" t="s">
        <v>44</v>
      </c>
      <c r="B110" s="30">
        <v>412</v>
      </c>
    </row>
    <row r="111" spans="1:2">
      <c r="A111" t="s">
        <v>44</v>
      </c>
      <c r="B111" s="3">
        <v>427</v>
      </c>
    </row>
    <row r="112" spans="1:2">
      <c r="A112" t="s">
        <v>44</v>
      </c>
      <c r="B112" s="73">
        <v>407</v>
      </c>
    </row>
    <row r="113" spans="1:2">
      <c r="A113" t="s">
        <v>44</v>
      </c>
      <c r="B113" s="32">
        <v>444</v>
      </c>
    </row>
    <row r="114" spans="1:2">
      <c r="A114" t="s">
        <v>44</v>
      </c>
      <c r="B114" s="32">
        <v>444</v>
      </c>
    </row>
    <row r="115" spans="1:2">
      <c r="A115" t="s">
        <v>44</v>
      </c>
      <c r="B115" s="106">
        <v>370</v>
      </c>
    </row>
    <row r="116" spans="1:2">
      <c r="A116" t="s">
        <v>44</v>
      </c>
      <c r="B116" s="67">
        <v>404</v>
      </c>
    </row>
    <row r="117" spans="1:2">
      <c r="A117" t="s">
        <v>44</v>
      </c>
      <c r="B117" s="7">
        <v>443</v>
      </c>
    </row>
    <row r="118" spans="1:2">
      <c r="A118" t="s">
        <v>44</v>
      </c>
      <c r="B118" s="107">
        <v>507</v>
      </c>
    </row>
    <row r="119" spans="1:2">
      <c r="A119" t="s">
        <v>44</v>
      </c>
      <c r="B119" s="108">
        <v>356</v>
      </c>
    </row>
    <row r="120" spans="1:2">
      <c r="A120" t="s">
        <v>44</v>
      </c>
      <c r="B120" s="26">
        <v>421</v>
      </c>
    </row>
    <row r="121" spans="1:2">
      <c r="A121" t="s">
        <v>44</v>
      </c>
      <c r="B121" s="28">
        <v>400</v>
      </c>
    </row>
    <row r="122" spans="1:2">
      <c r="A122" t="s">
        <v>42</v>
      </c>
      <c r="B122" s="11">
        <v>454</v>
      </c>
    </row>
    <row r="123" spans="1:2">
      <c r="A123" t="s">
        <v>42</v>
      </c>
      <c r="B123" s="109">
        <v>468</v>
      </c>
    </row>
    <row r="124" spans="1:2">
      <c r="A124" t="s">
        <v>42</v>
      </c>
      <c r="B124" s="25">
        <v>439</v>
      </c>
    </row>
    <row r="125" spans="1:2">
      <c r="A125" t="s">
        <v>42</v>
      </c>
      <c r="B125" s="17">
        <v>475</v>
      </c>
    </row>
    <row r="126" spans="1:2">
      <c r="A126" t="s">
        <v>42</v>
      </c>
      <c r="B126" s="17">
        <v>476</v>
      </c>
    </row>
    <row r="127" spans="1:2">
      <c r="A127" t="s">
        <v>42</v>
      </c>
      <c r="B127" s="88">
        <v>473</v>
      </c>
    </row>
    <row r="128" spans="1:2">
      <c r="A128" t="s">
        <v>42</v>
      </c>
      <c r="B128" s="48">
        <v>485</v>
      </c>
    </row>
    <row r="129" spans="1:2">
      <c r="A129" t="s">
        <v>42</v>
      </c>
      <c r="B129" s="6">
        <v>418</v>
      </c>
    </row>
    <row r="130" spans="1:2">
      <c r="A130" t="s">
        <v>42</v>
      </c>
      <c r="B130" s="78">
        <v>397</v>
      </c>
    </row>
    <row r="131" spans="1:2">
      <c r="A131" t="s">
        <v>42</v>
      </c>
      <c r="B131" s="14">
        <v>428</v>
      </c>
    </row>
    <row r="132" spans="1:2">
      <c r="A132" t="s">
        <v>42</v>
      </c>
      <c r="B132" s="16">
        <v>490</v>
      </c>
    </row>
    <row r="133" spans="1:2">
      <c r="A133" t="s">
        <v>42</v>
      </c>
      <c r="B133" s="31">
        <v>461</v>
      </c>
    </row>
    <row r="134" spans="1:2">
      <c r="A134" t="s">
        <v>42</v>
      </c>
      <c r="B134" s="62">
        <v>433</v>
      </c>
    </row>
    <row r="135" spans="1:2">
      <c r="A135" t="s">
        <v>42</v>
      </c>
      <c r="B135" s="43">
        <v>420</v>
      </c>
    </row>
    <row r="136" spans="1:2">
      <c r="A136" t="s">
        <v>42</v>
      </c>
      <c r="B136" s="47">
        <v>419</v>
      </c>
    </row>
    <row r="137" spans="1:2">
      <c r="A137" t="s">
        <v>42</v>
      </c>
      <c r="B137" s="25">
        <v>439</v>
      </c>
    </row>
    <row r="138" spans="1:2">
      <c r="A138" t="s">
        <v>42</v>
      </c>
      <c r="B138" s="31">
        <v>462</v>
      </c>
    </row>
    <row r="139" spans="1:2">
      <c r="A139" t="s">
        <v>42</v>
      </c>
      <c r="B139" s="66">
        <v>478</v>
      </c>
    </row>
    <row r="140" spans="1:2">
      <c r="A140" t="s">
        <v>42</v>
      </c>
      <c r="B140" s="41">
        <v>422</v>
      </c>
    </row>
    <row r="141" spans="1:2">
      <c r="A141" t="s">
        <v>42</v>
      </c>
      <c r="B141" s="38">
        <v>470</v>
      </c>
    </row>
    <row r="142" spans="1:2">
      <c r="A142" t="s">
        <v>43</v>
      </c>
      <c r="B142" s="2">
        <v>416</v>
      </c>
    </row>
    <row r="143" spans="1:2">
      <c r="A143" t="s">
        <v>43</v>
      </c>
      <c r="B143" s="110">
        <v>426</v>
      </c>
    </row>
    <row r="144" spans="1:2">
      <c r="A144" t="s">
        <v>43</v>
      </c>
      <c r="B144" s="73">
        <v>407</v>
      </c>
    </row>
    <row r="145" spans="1:2">
      <c r="A145" t="s">
        <v>43</v>
      </c>
      <c r="B145" s="8">
        <v>458</v>
      </c>
    </row>
    <row r="146" spans="1:2">
      <c r="A146" t="s">
        <v>43</v>
      </c>
      <c r="B146" s="54">
        <v>409</v>
      </c>
    </row>
    <row r="147" spans="1:2">
      <c r="A147" t="s">
        <v>43</v>
      </c>
      <c r="B147" s="111">
        <v>384</v>
      </c>
    </row>
    <row r="148" spans="1:2">
      <c r="A148" t="s">
        <v>43</v>
      </c>
      <c r="B148" s="74">
        <v>396</v>
      </c>
    </row>
    <row r="149" spans="1:2">
      <c r="A149" t="s">
        <v>43</v>
      </c>
      <c r="B149" s="26">
        <v>421</v>
      </c>
    </row>
    <row r="150" spans="1:2">
      <c r="A150" t="s">
        <v>43</v>
      </c>
      <c r="B150" s="74">
        <v>396</v>
      </c>
    </row>
    <row r="151" spans="1:2">
      <c r="A151" t="s">
        <v>43</v>
      </c>
      <c r="B151" s="68">
        <v>415</v>
      </c>
    </row>
    <row r="152" spans="1:2">
      <c r="A152" t="s">
        <v>43</v>
      </c>
      <c r="B152" s="74">
        <v>396</v>
      </c>
    </row>
    <row r="153" spans="1:2">
      <c r="A153" t="s">
        <v>43</v>
      </c>
      <c r="B153" s="112">
        <v>353</v>
      </c>
    </row>
    <row r="154" spans="1:2">
      <c r="A154" t="s">
        <v>43</v>
      </c>
      <c r="B154" s="113">
        <v>487</v>
      </c>
    </row>
    <row r="155" spans="1:2">
      <c r="A155" t="s">
        <v>43</v>
      </c>
      <c r="B155" s="28">
        <v>400</v>
      </c>
    </row>
    <row r="156" spans="1:2">
      <c r="A156" t="s">
        <v>43</v>
      </c>
      <c r="B156" s="37">
        <v>432</v>
      </c>
    </row>
    <row r="157" spans="1:2">
      <c r="A157" t="s">
        <v>43</v>
      </c>
      <c r="B157" s="62">
        <v>433</v>
      </c>
    </row>
    <row r="158" spans="1:2">
      <c r="A158" t="s">
        <v>43</v>
      </c>
      <c r="B158" s="67">
        <v>404</v>
      </c>
    </row>
    <row r="159" spans="1:2">
      <c r="A159" t="s">
        <v>43</v>
      </c>
      <c r="B159" s="24">
        <v>456</v>
      </c>
    </row>
    <row r="160" spans="1:2">
      <c r="A160" t="s">
        <v>43</v>
      </c>
      <c r="B160" s="7">
        <v>443</v>
      </c>
    </row>
    <row r="161" spans="1:2">
      <c r="A161" t="s">
        <v>43</v>
      </c>
      <c r="B161" s="47">
        <v>419</v>
      </c>
    </row>
    <row r="162" spans="1:2">
      <c r="A162" t="s">
        <v>44</v>
      </c>
      <c r="B162" s="64">
        <v>420</v>
      </c>
    </row>
    <row r="163" spans="1:2">
      <c r="A163" t="s">
        <v>44</v>
      </c>
      <c r="B163" s="114">
        <v>379</v>
      </c>
    </row>
    <row r="164" spans="1:2">
      <c r="A164" t="s">
        <v>44</v>
      </c>
      <c r="B164" s="90">
        <v>385</v>
      </c>
    </row>
    <row r="165" spans="1:2">
      <c r="A165" t="s">
        <v>44</v>
      </c>
      <c r="B165" s="115">
        <v>377</v>
      </c>
    </row>
    <row r="166" spans="1:2">
      <c r="A166" t="s">
        <v>44</v>
      </c>
      <c r="B166" s="116">
        <v>377</v>
      </c>
    </row>
    <row r="167" spans="1:2">
      <c r="A167" t="s">
        <v>44</v>
      </c>
      <c r="B167" s="51">
        <v>460</v>
      </c>
    </row>
    <row r="168" spans="1:2">
      <c r="A168" t="s">
        <v>44</v>
      </c>
      <c r="B168" s="11">
        <v>453</v>
      </c>
    </row>
    <row r="169" spans="1:2">
      <c r="A169" t="s">
        <v>44</v>
      </c>
      <c r="B169" s="23">
        <v>402</v>
      </c>
    </row>
    <row r="170" spans="1:2">
      <c r="A170" t="s">
        <v>44</v>
      </c>
      <c r="B170" s="12">
        <v>403</v>
      </c>
    </row>
    <row r="171" spans="1:2">
      <c r="A171" t="s">
        <v>44</v>
      </c>
      <c r="B171" s="62">
        <v>434</v>
      </c>
    </row>
    <row r="172" spans="1:2">
      <c r="A172" t="s">
        <v>44</v>
      </c>
      <c r="B172" s="49">
        <v>463</v>
      </c>
    </row>
    <row r="173" spans="1:2">
      <c r="A173" t="s">
        <v>44</v>
      </c>
      <c r="B173" s="77">
        <v>419</v>
      </c>
    </row>
    <row r="174" spans="1:2">
      <c r="A174" t="s">
        <v>44</v>
      </c>
      <c r="B174" s="15">
        <v>414</v>
      </c>
    </row>
    <row r="175" spans="1:2">
      <c r="A175" t="s">
        <v>44</v>
      </c>
      <c r="B175" s="7">
        <v>443</v>
      </c>
    </row>
    <row r="176" spans="1:2">
      <c r="A176" t="s">
        <v>44</v>
      </c>
      <c r="B176" s="15">
        <v>413</v>
      </c>
    </row>
    <row r="177" spans="1:2">
      <c r="A177" t="s">
        <v>44</v>
      </c>
      <c r="B177" s="19">
        <v>408</v>
      </c>
    </row>
    <row r="178" spans="1:2">
      <c r="A178" t="s">
        <v>44</v>
      </c>
      <c r="B178" s="99">
        <v>446</v>
      </c>
    </row>
    <row r="179" spans="1:2">
      <c r="A179" t="s">
        <v>44</v>
      </c>
      <c r="B179" s="57">
        <v>455</v>
      </c>
    </row>
    <row r="180" spans="1:2">
      <c r="A180" t="s">
        <v>44</v>
      </c>
      <c r="B180" s="78">
        <v>396</v>
      </c>
    </row>
    <row r="181" spans="1:2" ht="17" thickBot="1">
      <c r="A181" t="s">
        <v>44</v>
      </c>
      <c r="B181" s="117">
        <v>370</v>
      </c>
    </row>
  </sheetData>
  <conditionalFormatting sqref="B2:B181 K3:M62 P3:R3 P5:R6 P12:R13">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CDC83-0758-754A-B834-5EF94E31E9A5}">
  <dimension ref="A1:W181"/>
  <sheetViews>
    <sheetView workbookViewId="0">
      <selection activeCell="D41" sqref="D41"/>
    </sheetView>
  </sheetViews>
  <sheetFormatPr baseColWidth="10" defaultRowHeight="16"/>
  <cols>
    <col min="1" max="1" width="37.33203125" bestFit="1" customWidth="1"/>
  </cols>
  <sheetData>
    <row r="1" spans="1:2">
      <c r="A1" t="s">
        <v>1</v>
      </c>
      <c r="B1" t="s">
        <v>0</v>
      </c>
    </row>
    <row r="2" spans="1:2">
      <c r="A2" t="s">
        <v>2</v>
      </c>
      <c r="B2" s="21">
        <v>406</v>
      </c>
    </row>
    <row r="3" spans="1:2">
      <c r="A3" t="s">
        <v>2</v>
      </c>
      <c r="B3" s="80">
        <v>474</v>
      </c>
    </row>
    <row r="4" spans="1:2">
      <c r="A4" t="s">
        <v>2</v>
      </c>
      <c r="B4" s="77">
        <v>419</v>
      </c>
    </row>
    <row r="5" spans="1:2">
      <c r="A5" t="s">
        <v>2</v>
      </c>
      <c r="B5" s="81">
        <v>437</v>
      </c>
    </row>
    <row r="6" spans="1:2">
      <c r="A6" t="s">
        <v>2</v>
      </c>
      <c r="B6" s="63">
        <v>451</v>
      </c>
    </row>
    <row r="7" spans="1:2">
      <c r="A7" t="s">
        <v>3</v>
      </c>
      <c r="B7" s="42">
        <v>388</v>
      </c>
    </row>
    <row r="8" spans="1:2">
      <c r="A8" t="s">
        <v>3</v>
      </c>
      <c r="B8" s="82">
        <v>450</v>
      </c>
    </row>
    <row r="9" spans="1:2">
      <c r="A9" t="s">
        <v>3</v>
      </c>
      <c r="B9" s="83">
        <v>446</v>
      </c>
    </row>
    <row r="10" spans="1:2">
      <c r="A10" t="s">
        <v>3</v>
      </c>
      <c r="B10" s="55">
        <v>454</v>
      </c>
    </row>
    <row r="11" spans="1:2">
      <c r="A11" t="s">
        <v>3</v>
      </c>
      <c r="B11" s="51">
        <v>461</v>
      </c>
    </row>
    <row r="12" spans="1:2">
      <c r="A12" t="s">
        <v>4</v>
      </c>
      <c r="B12" s="47">
        <v>419</v>
      </c>
    </row>
    <row r="13" spans="1:2">
      <c r="A13" t="s">
        <v>4</v>
      </c>
      <c r="B13" s="53">
        <v>498</v>
      </c>
    </row>
    <row r="14" spans="1:2">
      <c r="A14" t="s">
        <v>4</v>
      </c>
      <c r="B14" s="35">
        <v>440</v>
      </c>
    </row>
    <row r="15" spans="1:2">
      <c r="A15" t="s">
        <v>4</v>
      </c>
      <c r="B15" s="34">
        <v>411</v>
      </c>
    </row>
    <row r="16" spans="1:2">
      <c r="A16" t="s">
        <v>4</v>
      </c>
      <c r="B16" s="1">
        <v>451</v>
      </c>
    </row>
    <row r="17" spans="1:2">
      <c r="A17" t="s">
        <v>5</v>
      </c>
      <c r="B17" s="84">
        <v>467</v>
      </c>
    </row>
    <row r="18" spans="1:2">
      <c r="A18" t="s">
        <v>5</v>
      </c>
      <c r="B18" s="85">
        <v>552</v>
      </c>
    </row>
    <row r="19" spans="1:2">
      <c r="A19" t="s">
        <v>5</v>
      </c>
      <c r="B19" s="13">
        <v>437</v>
      </c>
    </row>
    <row r="20" spans="1:2">
      <c r="A20" t="s">
        <v>5</v>
      </c>
      <c r="B20" s="76">
        <v>481</v>
      </c>
    </row>
    <row r="21" spans="1:2">
      <c r="A21" t="s">
        <v>5</v>
      </c>
      <c r="B21" s="86">
        <v>538</v>
      </c>
    </row>
    <row r="22" spans="1:2">
      <c r="A22" t="s">
        <v>6</v>
      </c>
      <c r="B22" s="25">
        <v>439</v>
      </c>
    </row>
    <row r="23" spans="1:2">
      <c r="A23" t="s">
        <v>6</v>
      </c>
      <c r="B23" s="24">
        <v>456</v>
      </c>
    </row>
    <row r="24" spans="1:2">
      <c r="A24" t="s">
        <v>6</v>
      </c>
      <c r="B24" s="87">
        <v>508</v>
      </c>
    </row>
    <row r="25" spans="1:2">
      <c r="A25" t="s">
        <v>6</v>
      </c>
      <c r="B25" s="65">
        <v>495</v>
      </c>
    </row>
    <row r="26" spans="1:2">
      <c r="A26" t="s">
        <v>6</v>
      </c>
      <c r="B26" s="88">
        <v>473</v>
      </c>
    </row>
    <row r="27" spans="1:2">
      <c r="A27" t="s">
        <v>7</v>
      </c>
      <c r="B27" s="54">
        <v>410</v>
      </c>
    </row>
    <row r="28" spans="1:2">
      <c r="A28" t="s">
        <v>7</v>
      </c>
      <c r="B28" s="13">
        <v>438</v>
      </c>
    </row>
    <row r="29" spans="1:2">
      <c r="A29" t="s">
        <v>7</v>
      </c>
      <c r="B29" s="58">
        <v>469</v>
      </c>
    </row>
    <row r="30" spans="1:2">
      <c r="A30" t="s">
        <v>7</v>
      </c>
      <c r="B30" s="19">
        <v>408</v>
      </c>
    </row>
    <row r="31" spans="1:2">
      <c r="A31" t="s">
        <v>7</v>
      </c>
      <c r="B31" s="68">
        <v>415</v>
      </c>
    </row>
    <row r="32" spans="1:2">
      <c r="A32" t="s">
        <v>8</v>
      </c>
      <c r="B32" s="49">
        <v>463</v>
      </c>
    </row>
    <row r="33" spans="1:2">
      <c r="A33" t="s">
        <v>8</v>
      </c>
      <c r="B33" s="89">
        <v>500</v>
      </c>
    </row>
    <row r="34" spans="1:2">
      <c r="A34" t="s">
        <v>8</v>
      </c>
      <c r="B34" s="22">
        <v>417</v>
      </c>
    </row>
    <row r="35" spans="1:2">
      <c r="A35" t="s">
        <v>8</v>
      </c>
      <c r="B35" s="75">
        <v>436</v>
      </c>
    </row>
    <row r="36" spans="1:2">
      <c r="A36" t="s">
        <v>8</v>
      </c>
      <c r="B36" s="38">
        <v>470</v>
      </c>
    </row>
    <row r="37" spans="1:2">
      <c r="A37" t="s">
        <v>9</v>
      </c>
      <c r="B37" s="90">
        <v>385</v>
      </c>
    </row>
    <row r="38" spans="1:2">
      <c r="A38" t="s">
        <v>9</v>
      </c>
      <c r="B38" s="91">
        <v>492</v>
      </c>
    </row>
    <row r="39" spans="1:2">
      <c r="A39" t="s">
        <v>9</v>
      </c>
      <c r="B39" s="60">
        <v>513</v>
      </c>
    </row>
    <row r="40" spans="1:2">
      <c r="A40" t="s">
        <v>9</v>
      </c>
      <c r="B40" s="40">
        <v>465</v>
      </c>
    </row>
    <row r="41" spans="1:2">
      <c r="A41" t="s">
        <v>9</v>
      </c>
      <c r="B41" s="37">
        <v>433</v>
      </c>
    </row>
    <row r="42" spans="1:2">
      <c r="A42" t="s">
        <v>10</v>
      </c>
      <c r="B42" s="40">
        <v>465</v>
      </c>
    </row>
    <row r="43" spans="1:2">
      <c r="A43" t="s">
        <v>10</v>
      </c>
      <c r="B43" s="45">
        <v>464</v>
      </c>
    </row>
    <row r="44" spans="1:2">
      <c r="A44" t="s">
        <v>10</v>
      </c>
      <c r="B44" s="92">
        <v>490</v>
      </c>
    </row>
    <row r="45" spans="1:2">
      <c r="A45" t="s">
        <v>10</v>
      </c>
      <c r="B45" s="4">
        <v>422</v>
      </c>
    </row>
    <row r="46" spans="1:2">
      <c r="A46" t="s">
        <v>10</v>
      </c>
      <c r="B46" s="29">
        <v>413</v>
      </c>
    </row>
    <row r="47" spans="1:2">
      <c r="A47" t="s">
        <v>11</v>
      </c>
      <c r="B47" s="70">
        <v>414</v>
      </c>
    </row>
    <row r="48" spans="1:2">
      <c r="A48" t="s">
        <v>11</v>
      </c>
      <c r="B48" s="93">
        <v>389</v>
      </c>
    </row>
    <row r="49" spans="1:23">
      <c r="A49" t="s">
        <v>11</v>
      </c>
      <c r="B49" s="94">
        <v>482</v>
      </c>
    </row>
    <row r="50" spans="1:23">
      <c r="A50" t="s">
        <v>11</v>
      </c>
      <c r="B50" s="95">
        <v>460</v>
      </c>
      <c r="W50" s="146" t="s">
        <v>87</v>
      </c>
    </row>
    <row r="51" spans="1:23">
      <c r="A51" t="s">
        <v>11</v>
      </c>
      <c r="B51" s="51">
        <v>460</v>
      </c>
    </row>
    <row r="52" spans="1:23">
      <c r="A52" t="s">
        <v>12</v>
      </c>
      <c r="B52" s="96">
        <v>466</v>
      </c>
    </row>
    <row r="53" spans="1:23">
      <c r="A53" t="s">
        <v>12</v>
      </c>
      <c r="B53" s="35">
        <v>440</v>
      </c>
    </row>
    <row r="54" spans="1:23">
      <c r="A54" t="s">
        <v>12</v>
      </c>
      <c r="B54" s="97">
        <v>496</v>
      </c>
    </row>
    <row r="55" spans="1:23">
      <c r="A55" t="s">
        <v>12</v>
      </c>
      <c r="B55" s="75">
        <v>436</v>
      </c>
    </row>
    <row r="56" spans="1:23">
      <c r="A56" t="s">
        <v>12</v>
      </c>
      <c r="B56" s="98">
        <v>509</v>
      </c>
    </row>
    <row r="57" spans="1:23">
      <c r="A57" t="s">
        <v>13</v>
      </c>
      <c r="B57" s="11">
        <v>454</v>
      </c>
    </row>
    <row r="58" spans="1:23">
      <c r="A58" t="s">
        <v>13</v>
      </c>
      <c r="B58" s="46">
        <v>483</v>
      </c>
    </row>
    <row r="59" spans="1:23">
      <c r="A59" t="s">
        <v>13</v>
      </c>
      <c r="B59" s="99">
        <v>446</v>
      </c>
    </row>
    <row r="60" spans="1:23">
      <c r="A60" t="s">
        <v>13</v>
      </c>
      <c r="B60" s="56">
        <v>431</v>
      </c>
    </row>
    <row r="61" spans="1:23">
      <c r="A61" t="s">
        <v>13</v>
      </c>
      <c r="B61" s="51">
        <v>461</v>
      </c>
    </row>
    <row r="62" spans="1:23">
      <c r="A62" t="s">
        <v>14</v>
      </c>
      <c r="B62" s="26">
        <v>421</v>
      </c>
    </row>
    <row r="63" spans="1:23">
      <c r="A63" t="s">
        <v>14</v>
      </c>
      <c r="B63" s="80">
        <v>474</v>
      </c>
    </row>
    <row r="64" spans="1:23">
      <c r="A64" t="s">
        <v>14</v>
      </c>
      <c r="B64" s="100">
        <v>459</v>
      </c>
    </row>
    <row r="65" spans="1:2">
      <c r="A65" t="s">
        <v>14</v>
      </c>
      <c r="B65" s="83">
        <v>445</v>
      </c>
    </row>
    <row r="66" spans="1:2">
      <c r="A66" t="s">
        <v>14</v>
      </c>
      <c r="B66" s="75">
        <v>436</v>
      </c>
    </row>
    <row r="67" spans="1:2">
      <c r="A67" t="s">
        <v>15</v>
      </c>
      <c r="B67" s="101">
        <v>480</v>
      </c>
    </row>
    <row r="68" spans="1:2">
      <c r="A68" t="s">
        <v>15</v>
      </c>
      <c r="B68" s="102">
        <v>365</v>
      </c>
    </row>
    <row r="69" spans="1:2">
      <c r="A69" t="s">
        <v>15</v>
      </c>
      <c r="B69" s="62">
        <v>434</v>
      </c>
    </row>
    <row r="70" spans="1:2">
      <c r="A70" t="s">
        <v>15</v>
      </c>
      <c r="B70" s="20">
        <v>448</v>
      </c>
    </row>
    <row r="71" spans="1:2">
      <c r="A71" t="s">
        <v>15</v>
      </c>
      <c r="B71" s="14">
        <v>428</v>
      </c>
    </row>
    <row r="72" spans="1:2">
      <c r="A72" t="s">
        <v>16</v>
      </c>
      <c r="B72" s="62">
        <v>433</v>
      </c>
    </row>
    <row r="73" spans="1:2">
      <c r="A73" t="s">
        <v>16</v>
      </c>
      <c r="B73" s="54">
        <v>410</v>
      </c>
    </row>
    <row r="74" spans="1:2">
      <c r="A74" t="s">
        <v>16</v>
      </c>
      <c r="B74" s="59">
        <v>475</v>
      </c>
    </row>
    <row r="75" spans="1:2">
      <c r="A75" t="s">
        <v>16</v>
      </c>
      <c r="B75" s="83">
        <v>445</v>
      </c>
    </row>
    <row r="76" spans="1:2">
      <c r="A76" t="s">
        <v>16</v>
      </c>
      <c r="B76" s="51">
        <v>461</v>
      </c>
    </row>
    <row r="77" spans="1:2">
      <c r="A77" t="s">
        <v>17</v>
      </c>
      <c r="B77" s="33">
        <v>413</v>
      </c>
    </row>
    <row r="78" spans="1:2">
      <c r="A78" t="s">
        <v>17</v>
      </c>
      <c r="B78" s="58">
        <v>469</v>
      </c>
    </row>
    <row r="79" spans="1:2">
      <c r="A79" t="s">
        <v>17</v>
      </c>
      <c r="B79" s="103">
        <v>359</v>
      </c>
    </row>
    <row r="80" spans="1:2">
      <c r="A80" t="s">
        <v>17</v>
      </c>
      <c r="B80" s="1">
        <v>451</v>
      </c>
    </row>
    <row r="81" spans="1:2">
      <c r="A81" t="s">
        <v>17</v>
      </c>
      <c r="B81" s="1">
        <v>450</v>
      </c>
    </row>
    <row r="82" spans="1:2">
      <c r="A82" t="s">
        <v>18</v>
      </c>
      <c r="B82" s="104">
        <v>361</v>
      </c>
    </row>
    <row r="83" spans="1:2">
      <c r="A83" t="s">
        <v>18</v>
      </c>
      <c r="B83" s="55">
        <v>454</v>
      </c>
    </row>
    <row r="84" spans="1:2">
      <c r="A84" t="s">
        <v>18</v>
      </c>
      <c r="B84" s="83">
        <v>446</v>
      </c>
    </row>
    <row r="85" spans="1:2">
      <c r="A85" t="s">
        <v>18</v>
      </c>
      <c r="B85" s="18">
        <v>441</v>
      </c>
    </row>
    <row r="86" spans="1:2">
      <c r="A86" t="s">
        <v>18</v>
      </c>
      <c r="B86" s="72">
        <v>421</v>
      </c>
    </row>
    <row r="87" spans="1:2">
      <c r="A87" t="s">
        <v>19</v>
      </c>
      <c r="B87" s="17">
        <v>475</v>
      </c>
    </row>
    <row r="88" spans="1:2">
      <c r="A88" t="s">
        <v>19</v>
      </c>
      <c r="B88" s="6">
        <v>418</v>
      </c>
    </row>
    <row r="89" spans="1:2">
      <c r="A89" t="s">
        <v>19</v>
      </c>
      <c r="B89" s="74">
        <v>396</v>
      </c>
    </row>
    <row r="90" spans="1:2">
      <c r="A90" t="s">
        <v>19</v>
      </c>
      <c r="B90" s="15">
        <v>414</v>
      </c>
    </row>
    <row r="91" spans="1:2">
      <c r="A91" t="s">
        <v>19</v>
      </c>
      <c r="B91" s="5">
        <v>429</v>
      </c>
    </row>
    <row r="92" spans="1:2">
      <c r="A92" t="s">
        <v>20</v>
      </c>
      <c r="B92" s="52">
        <v>449</v>
      </c>
    </row>
    <row r="93" spans="1:2">
      <c r="A93" t="s">
        <v>20</v>
      </c>
      <c r="B93" s="61">
        <v>390</v>
      </c>
    </row>
    <row r="94" spans="1:2">
      <c r="A94" t="s">
        <v>20</v>
      </c>
      <c r="B94" s="105">
        <v>384</v>
      </c>
    </row>
    <row r="95" spans="1:2">
      <c r="A95" t="s">
        <v>20</v>
      </c>
      <c r="B95" s="79">
        <v>389</v>
      </c>
    </row>
    <row r="96" spans="1:2">
      <c r="A96" t="s">
        <v>20</v>
      </c>
      <c r="B96" s="12">
        <v>403</v>
      </c>
    </row>
    <row r="97" spans="1:2">
      <c r="A97" t="s">
        <v>21</v>
      </c>
      <c r="B97" s="9">
        <v>447</v>
      </c>
    </row>
    <row r="98" spans="1:2">
      <c r="A98" t="s">
        <v>21</v>
      </c>
      <c r="B98" s="36">
        <v>394</v>
      </c>
    </row>
    <row r="99" spans="1:2">
      <c r="A99" t="s">
        <v>21</v>
      </c>
      <c r="B99" s="71">
        <v>395</v>
      </c>
    </row>
    <row r="100" spans="1:2">
      <c r="A100" t="s">
        <v>21</v>
      </c>
      <c r="B100" s="69">
        <v>410</v>
      </c>
    </row>
    <row r="101" spans="1:2">
      <c r="A101" t="s">
        <v>21</v>
      </c>
      <c r="B101" s="27">
        <v>395</v>
      </c>
    </row>
    <row r="102" spans="1:2">
      <c r="A102" t="s">
        <v>22</v>
      </c>
      <c r="B102" s="39">
        <v>402</v>
      </c>
    </row>
    <row r="103" spans="1:2">
      <c r="A103" t="s">
        <v>22</v>
      </c>
      <c r="B103" s="48">
        <v>485</v>
      </c>
    </row>
    <row r="104" spans="1:2">
      <c r="A104" t="s">
        <v>22</v>
      </c>
      <c r="B104" s="82">
        <v>450</v>
      </c>
    </row>
    <row r="105" spans="1:2">
      <c r="A105" t="s">
        <v>22</v>
      </c>
      <c r="B105" s="13">
        <v>437</v>
      </c>
    </row>
    <row r="106" spans="1:2">
      <c r="A106" t="s">
        <v>22</v>
      </c>
      <c r="B106" s="99">
        <v>446</v>
      </c>
    </row>
    <row r="107" spans="1:2">
      <c r="A107" t="s">
        <v>23</v>
      </c>
      <c r="B107" s="44">
        <v>393</v>
      </c>
    </row>
    <row r="108" spans="1:2">
      <c r="A108" t="s">
        <v>23</v>
      </c>
      <c r="B108" s="50">
        <v>392</v>
      </c>
    </row>
    <row r="109" spans="1:2">
      <c r="A109" t="s">
        <v>23</v>
      </c>
      <c r="B109" s="10">
        <v>432</v>
      </c>
    </row>
    <row r="110" spans="1:2">
      <c r="A110" t="s">
        <v>23</v>
      </c>
      <c r="B110" s="30">
        <v>412</v>
      </c>
    </row>
    <row r="111" spans="1:2">
      <c r="A111" t="s">
        <v>23</v>
      </c>
      <c r="B111" s="3">
        <v>427</v>
      </c>
    </row>
    <row r="112" spans="1:2">
      <c r="A112" t="s">
        <v>24</v>
      </c>
      <c r="B112" s="73">
        <v>407</v>
      </c>
    </row>
    <row r="113" spans="1:2">
      <c r="A113" t="s">
        <v>24</v>
      </c>
      <c r="B113" s="32">
        <v>444</v>
      </c>
    </row>
    <row r="114" spans="1:2">
      <c r="A114" t="s">
        <v>24</v>
      </c>
      <c r="B114" s="32">
        <v>444</v>
      </c>
    </row>
    <row r="115" spans="1:2">
      <c r="A115" t="s">
        <v>24</v>
      </c>
      <c r="B115" s="106">
        <v>370</v>
      </c>
    </row>
    <row r="116" spans="1:2">
      <c r="A116" t="s">
        <v>24</v>
      </c>
      <c r="B116" s="67">
        <v>404</v>
      </c>
    </row>
    <row r="117" spans="1:2">
      <c r="A117" t="s">
        <v>25</v>
      </c>
      <c r="B117" s="7">
        <v>443</v>
      </c>
    </row>
    <row r="118" spans="1:2">
      <c r="A118" t="s">
        <v>25</v>
      </c>
      <c r="B118" s="107">
        <v>507</v>
      </c>
    </row>
    <row r="119" spans="1:2">
      <c r="A119" t="s">
        <v>25</v>
      </c>
      <c r="B119" s="108">
        <v>356</v>
      </c>
    </row>
    <row r="120" spans="1:2">
      <c r="A120" t="s">
        <v>25</v>
      </c>
      <c r="B120" s="26">
        <v>421</v>
      </c>
    </row>
    <row r="121" spans="1:2">
      <c r="A121" t="s">
        <v>25</v>
      </c>
      <c r="B121" s="28">
        <v>400</v>
      </c>
    </row>
    <row r="122" spans="1:2">
      <c r="A122" t="s">
        <v>26</v>
      </c>
      <c r="B122" s="11">
        <v>454</v>
      </c>
    </row>
    <row r="123" spans="1:2">
      <c r="A123" t="s">
        <v>26</v>
      </c>
      <c r="B123" s="109">
        <v>468</v>
      </c>
    </row>
    <row r="124" spans="1:2">
      <c r="A124" t="s">
        <v>26</v>
      </c>
      <c r="B124" s="25">
        <v>439</v>
      </c>
    </row>
    <row r="125" spans="1:2">
      <c r="A125" t="s">
        <v>26</v>
      </c>
      <c r="B125" s="17">
        <v>475</v>
      </c>
    </row>
    <row r="126" spans="1:2">
      <c r="A126" t="s">
        <v>26</v>
      </c>
      <c r="B126" s="17">
        <v>476</v>
      </c>
    </row>
    <row r="127" spans="1:2">
      <c r="A127" t="s">
        <v>27</v>
      </c>
      <c r="B127" s="88">
        <v>473</v>
      </c>
    </row>
    <row r="128" spans="1:2">
      <c r="A128" t="s">
        <v>27</v>
      </c>
      <c r="B128" s="48">
        <v>485</v>
      </c>
    </row>
    <row r="129" spans="1:2">
      <c r="A129" t="s">
        <v>27</v>
      </c>
      <c r="B129" s="6">
        <v>418</v>
      </c>
    </row>
    <row r="130" spans="1:2">
      <c r="A130" t="s">
        <v>27</v>
      </c>
      <c r="B130" s="78">
        <v>397</v>
      </c>
    </row>
    <row r="131" spans="1:2">
      <c r="A131" t="s">
        <v>27</v>
      </c>
      <c r="B131" s="14">
        <v>428</v>
      </c>
    </row>
    <row r="132" spans="1:2">
      <c r="A132" t="s">
        <v>28</v>
      </c>
      <c r="B132" s="16">
        <v>490</v>
      </c>
    </row>
    <row r="133" spans="1:2">
      <c r="A133" t="s">
        <v>28</v>
      </c>
      <c r="B133" s="31">
        <v>461</v>
      </c>
    </row>
    <row r="134" spans="1:2">
      <c r="A134" t="s">
        <v>28</v>
      </c>
      <c r="B134" s="62">
        <v>433</v>
      </c>
    </row>
    <row r="135" spans="1:2">
      <c r="A135" t="s">
        <v>28</v>
      </c>
      <c r="B135" s="43">
        <v>420</v>
      </c>
    </row>
    <row r="136" spans="1:2">
      <c r="A136" t="s">
        <v>28</v>
      </c>
      <c r="B136" s="47">
        <v>419</v>
      </c>
    </row>
    <row r="137" spans="1:2">
      <c r="A137" t="s">
        <v>29</v>
      </c>
      <c r="B137" s="25">
        <v>439</v>
      </c>
    </row>
    <row r="138" spans="1:2">
      <c r="A138" t="s">
        <v>29</v>
      </c>
      <c r="B138" s="31">
        <v>462</v>
      </c>
    </row>
    <row r="139" spans="1:2">
      <c r="A139" t="s">
        <v>29</v>
      </c>
      <c r="B139" s="66">
        <v>478</v>
      </c>
    </row>
    <row r="140" spans="1:2">
      <c r="A140" t="s">
        <v>29</v>
      </c>
      <c r="B140" s="41">
        <v>422</v>
      </c>
    </row>
    <row r="141" spans="1:2">
      <c r="A141" t="s">
        <v>29</v>
      </c>
      <c r="B141" s="38">
        <v>470</v>
      </c>
    </row>
    <row r="142" spans="1:2">
      <c r="A142" t="s">
        <v>30</v>
      </c>
      <c r="B142" s="2">
        <v>416</v>
      </c>
    </row>
    <row r="143" spans="1:2">
      <c r="A143" t="s">
        <v>30</v>
      </c>
      <c r="B143" s="110">
        <v>426</v>
      </c>
    </row>
    <row r="144" spans="1:2">
      <c r="A144" t="s">
        <v>30</v>
      </c>
      <c r="B144" s="73">
        <v>407</v>
      </c>
    </row>
    <row r="145" spans="1:2">
      <c r="A145" t="s">
        <v>30</v>
      </c>
      <c r="B145" s="8">
        <v>458</v>
      </c>
    </row>
    <row r="146" spans="1:2">
      <c r="A146" t="s">
        <v>30</v>
      </c>
      <c r="B146" s="54">
        <v>409</v>
      </c>
    </row>
    <row r="147" spans="1:2">
      <c r="A147" t="s">
        <v>31</v>
      </c>
      <c r="B147" s="111">
        <v>384</v>
      </c>
    </row>
    <row r="148" spans="1:2">
      <c r="A148" t="s">
        <v>31</v>
      </c>
      <c r="B148" s="74">
        <v>396</v>
      </c>
    </row>
    <row r="149" spans="1:2">
      <c r="A149" t="s">
        <v>31</v>
      </c>
      <c r="B149" s="26">
        <v>421</v>
      </c>
    </row>
    <row r="150" spans="1:2">
      <c r="A150" t="s">
        <v>31</v>
      </c>
      <c r="B150" s="74">
        <v>396</v>
      </c>
    </row>
    <row r="151" spans="1:2">
      <c r="A151" t="s">
        <v>31</v>
      </c>
      <c r="B151" s="68">
        <v>415</v>
      </c>
    </row>
    <row r="152" spans="1:2">
      <c r="A152" t="s">
        <v>32</v>
      </c>
      <c r="B152" s="74">
        <v>396</v>
      </c>
    </row>
    <row r="153" spans="1:2">
      <c r="A153" t="s">
        <v>32</v>
      </c>
      <c r="B153" s="112">
        <v>353</v>
      </c>
    </row>
    <row r="154" spans="1:2">
      <c r="A154" t="s">
        <v>32</v>
      </c>
      <c r="B154" s="113">
        <v>487</v>
      </c>
    </row>
    <row r="155" spans="1:2">
      <c r="A155" t="s">
        <v>32</v>
      </c>
      <c r="B155" s="28">
        <v>400</v>
      </c>
    </row>
    <row r="156" spans="1:2">
      <c r="A156" t="s">
        <v>32</v>
      </c>
      <c r="B156" s="37">
        <v>432</v>
      </c>
    </row>
    <row r="157" spans="1:2">
      <c r="A157" t="s">
        <v>33</v>
      </c>
      <c r="B157" s="62">
        <v>433</v>
      </c>
    </row>
    <row r="158" spans="1:2">
      <c r="A158" t="s">
        <v>33</v>
      </c>
      <c r="B158" s="67">
        <v>404</v>
      </c>
    </row>
    <row r="159" spans="1:2">
      <c r="A159" t="s">
        <v>33</v>
      </c>
      <c r="B159" s="24">
        <v>456</v>
      </c>
    </row>
    <row r="160" spans="1:2">
      <c r="A160" t="s">
        <v>33</v>
      </c>
      <c r="B160" s="7">
        <v>443</v>
      </c>
    </row>
    <row r="161" spans="1:2">
      <c r="A161" t="s">
        <v>33</v>
      </c>
      <c r="B161" s="47">
        <v>419</v>
      </c>
    </row>
    <row r="162" spans="1:2">
      <c r="A162" t="s">
        <v>34</v>
      </c>
      <c r="B162" s="64">
        <v>420</v>
      </c>
    </row>
    <row r="163" spans="1:2">
      <c r="A163" t="s">
        <v>34</v>
      </c>
      <c r="B163" s="114">
        <v>379</v>
      </c>
    </row>
    <row r="164" spans="1:2">
      <c r="A164" t="s">
        <v>34</v>
      </c>
      <c r="B164" s="90">
        <v>385</v>
      </c>
    </row>
    <row r="165" spans="1:2">
      <c r="A165" t="s">
        <v>34</v>
      </c>
      <c r="B165" s="115">
        <v>377</v>
      </c>
    </row>
    <row r="166" spans="1:2">
      <c r="A166" t="s">
        <v>34</v>
      </c>
      <c r="B166" s="116">
        <v>377</v>
      </c>
    </row>
    <row r="167" spans="1:2">
      <c r="A167" t="s">
        <v>35</v>
      </c>
      <c r="B167" s="51">
        <v>460</v>
      </c>
    </row>
    <row r="168" spans="1:2">
      <c r="A168" t="s">
        <v>35</v>
      </c>
      <c r="B168" s="11">
        <v>453</v>
      </c>
    </row>
    <row r="169" spans="1:2">
      <c r="A169" t="s">
        <v>35</v>
      </c>
      <c r="B169" s="23">
        <v>402</v>
      </c>
    </row>
    <row r="170" spans="1:2">
      <c r="A170" t="s">
        <v>35</v>
      </c>
      <c r="B170" s="12">
        <v>403</v>
      </c>
    </row>
    <row r="171" spans="1:2">
      <c r="A171" t="s">
        <v>35</v>
      </c>
      <c r="B171" s="62">
        <v>434</v>
      </c>
    </row>
    <row r="172" spans="1:2">
      <c r="A172" t="s">
        <v>36</v>
      </c>
      <c r="B172" s="49">
        <v>463</v>
      </c>
    </row>
    <row r="173" spans="1:2">
      <c r="A173" t="s">
        <v>36</v>
      </c>
      <c r="B173" s="77">
        <v>419</v>
      </c>
    </row>
    <row r="174" spans="1:2">
      <c r="A174" t="s">
        <v>36</v>
      </c>
      <c r="B174" s="15">
        <v>414</v>
      </c>
    </row>
    <row r="175" spans="1:2">
      <c r="A175" t="s">
        <v>36</v>
      </c>
      <c r="B175" s="7">
        <v>443</v>
      </c>
    </row>
    <row r="176" spans="1:2">
      <c r="A176" t="s">
        <v>36</v>
      </c>
      <c r="B176" s="15">
        <v>413</v>
      </c>
    </row>
    <row r="177" spans="1:2">
      <c r="A177" t="s">
        <v>37</v>
      </c>
      <c r="B177" s="19">
        <v>408</v>
      </c>
    </row>
    <row r="178" spans="1:2">
      <c r="A178" t="s">
        <v>37</v>
      </c>
      <c r="B178" s="99">
        <v>446</v>
      </c>
    </row>
    <row r="179" spans="1:2">
      <c r="A179" t="s">
        <v>37</v>
      </c>
      <c r="B179" s="57">
        <v>455</v>
      </c>
    </row>
    <row r="180" spans="1:2">
      <c r="A180" t="s">
        <v>37</v>
      </c>
      <c r="B180" s="78">
        <v>396</v>
      </c>
    </row>
    <row r="181" spans="1:2" ht="17" thickBot="1">
      <c r="A181" t="s">
        <v>37</v>
      </c>
      <c r="B181" s="117">
        <v>370</v>
      </c>
    </row>
  </sheetData>
  <pageMargins left="0.7" right="0.7" top="0.75" bottom="0.75" header="0.3" footer="0.3"/>
  <pageSetup paperSize="9"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5</vt:i4>
      </vt:variant>
    </vt:vector>
  </HeadingPairs>
  <TitlesOfParts>
    <vt:vector size="5" baseType="lpstr">
      <vt:lpstr>Skiss experimentutformning v1</vt:lpstr>
      <vt:lpstr>Skiss experimentutformning v2</vt:lpstr>
      <vt:lpstr>kvävebehandling</vt:lpstr>
      <vt:lpstr>insektsbehandling</vt:lpstr>
      <vt:lpstr>jordbit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2020-01-25T08:54:22Z</dcterms:created>
  <dcterms:modified xsi:type="dcterms:W3CDTF">2020-02-01T17:00:11Z</dcterms:modified>
</cp:coreProperties>
</file>