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Underwood. Genomarbetade exempel med illustrationer/"/>
    </mc:Choice>
  </mc:AlternateContent>
  <xr:revisionPtr revIDLastSave="0" documentId="13_ncr:1_{3773B509-91BE-9D45-BF00-284472B0AF67}" xr6:coauthVersionLast="36" xr6:coauthVersionMax="36" xr10:uidLastSave="{00000000-0000-0000-0000-000000000000}"/>
  <bookViews>
    <workbookView xWindow="0" yWindow="720" windowWidth="37620" windowHeight="21140" xr2:uid="{773B2CE2-6FCA-2E40-BBA2-DBA1D676CA6D}"/>
  </bookViews>
  <sheets>
    <sheet name="Skiss experimentutformning v1" sheetId="3" r:id="rId1"/>
    <sheet name="Skiss experimentutformning v2" sheetId="4" r:id="rId2"/>
    <sheet name="Lådagram och test av föruts" sheetId="5" r:id="rId3"/>
    <sheet name="Lådagram gr individtäthet" sheetId="6" r:id="rId4"/>
    <sheet name="Variansanalys, SNK-procedur och" sheetId="7" r:id="rId5"/>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8" i="7" l="1"/>
  <c r="R13" i="7" l="1"/>
  <c r="R40" i="7"/>
  <c r="Q40" i="7"/>
  <c r="P40" i="7"/>
  <c r="O43" i="7" s="1"/>
  <c r="T43" i="7" s="1"/>
  <c r="O40" i="7"/>
  <c r="O15" i="7"/>
  <c r="N15" i="7"/>
  <c r="M15" i="7"/>
  <c r="O42" i="7" l="1"/>
  <c r="T42" i="7" s="1"/>
  <c r="P42" i="7"/>
  <c r="U42" i="7" s="1"/>
  <c r="O41" i="7"/>
  <c r="T41" i="7" s="1"/>
  <c r="M17" i="7"/>
  <c r="N17" i="7"/>
  <c r="R17" i="7"/>
  <c r="Q17" i="7"/>
  <c r="Q16" i="7"/>
  <c r="M16" i="7"/>
  <c r="P43" i="7"/>
  <c r="U43" i="7" s="1"/>
  <c r="Q43" i="7"/>
  <c r="V43" i="7" s="1"/>
  <c r="Q39" i="5" l="1"/>
</calcChain>
</file>

<file path=xl/sharedStrings.xml><?xml version="1.0" encoding="utf-8"?>
<sst xmlns="http://schemas.openxmlformats.org/spreadsheetml/2006/main" count="458" uniqueCount="161">
  <si>
    <t>Medelvärde</t>
  </si>
  <si>
    <t>Standardfel</t>
  </si>
  <si>
    <t>Medianvärde</t>
  </si>
  <si>
    <t>Typvärde</t>
  </si>
  <si>
    <t>Standardavvikelse</t>
  </si>
  <si>
    <t>Varians</t>
  </si>
  <si>
    <t>Toppighet</t>
  </si>
  <si>
    <t>Snedhet</t>
  </si>
  <si>
    <t>Variationsvidd</t>
  </si>
  <si>
    <t>Minimum</t>
  </si>
  <si>
    <t>Maximum</t>
  </si>
  <si>
    <t>Summa</t>
  </si>
  <si>
    <t>Antal</t>
  </si>
  <si>
    <t>Konfidensnivå(95,0%)</t>
  </si>
  <si>
    <t xml:space="preserve">Cochrans test </t>
  </si>
  <si>
    <t>H_0: Alla varianser är lika</t>
  </si>
  <si>
    <r>
      <t xml:space="preserve">a </t>
    </r>
    <r>
      <rPr>
        <sz val="9"/>
        <rFont val="Geneva"/>
        <family val="2"/>
      </rPr>
      <t xml:space="preserve">= </t>
    </r>
    <r>
      <rPr>
        <i/>
        <sz val="9"/>
        <rFont val="Geneva"/>
        <family val="2"/>
      </rPr>
      <t>k</t>
    </r>
  </si>
  <si>
    <r>
      <t xml:space="preserve">antal frihetsgrader = </t>
    </r>
    <r>
      <rPr>
        <i/>
        <sz val="9"/>
        <rFont val="Geneva"/>
        <family val="2"/>
      </rPr>
      <t>v</t>
    </r>
  </si>
  <si>
    <r>
      <t>C crit (</t>
    </r>
    <r>
      <rPr>
        <i/>
        <sz val="9"/>
        <rFont val="Geneva"/>
        <family val="2"/>
      </rPr>
      <t>P</t>
    </r>
    <r>
      <rPr>
        <sz val="9"/>
        <rFont val="Geneva"/>
        <family val="2"/>
      </rPr>
      <t xml:space="preserve"> = 0,05)</t>
    </r>
  </si>
  <si>
    <t>Cochrans C</t>
  </si>
  <si>
    <r>
      <t xml:space="preserve">Ej signifikant. </t>
    </r>
    <r>
      <rPr>
        <sz val="12"/>
        <color theme="1"/>
        <rFont val="Calibri"/>
        <family val="2"/>
        <scheme val="minor"/>
      </rPr>
      <t>Slutsats: Homogena varianser.</t>
    </r>
  </si>
  <si>
    <t>Box plot statistics</t>
  </si>
  <si>
    <t>Upper whisker </t>
  </si>
  <si>
    <t>0.32 </t>
  </si>
  <si>
    <t>0.34 </t>
  </si>
  <si>
    <t>0.48 </t>
  </si>
  <si>
    <t>0.45 </t>
  </si>
  <si>
    <t>0.14 </t>
  </si>
  <si>
    <t>0.36 </t>
  </si>
  <si>
    <t>0.61 </t>
  </si>
  <si>
    <t>0.56 </t>
  </si>
  <si>
    <t>0.54 </t>
  </si>
  <si>
    <t>0.66 </t>
  </si>
  <si>
    <t>0.78 </t>
  </si>
  <si>
    <t>3rd quartile </t>
  </si>
  <si>
    <t>0.19 </t>
  </si>
  <si>
    <t>0.41 </t>
  </si>
  <si>
    <t>0.27 </t>
  </si>
  <si>
    <t>0.38 </t>
  </si>
  <si>
    <t>0.44 </t>
  </si>
  <si>
    <t>0.51 </t>
  </si>
  <si>
    <t>0.62 </t>
  </si>
  <si>
    <t>0.76 </t>
  </si>
  <si>
    <t>Median </t>
  </si>
  <si>
    <t>0.06 </t>
  </si>
  <si>
    <t>0.07 </t>
  </si>
  <si>
    <t>0.26 </t>
  </si>
  <si>
    <t>0.39 </t>
  </si>
  <si>
    <t>0.10 </t>
  </si>
  <si>
    <t>0.33 </t>
  </si>
  <si>
    <t>0.53 </t>
  </si>
  <si>
    <t>0.42 </t>
  </si>
  <si>
    <t>0.59 </t>
  </si>
  <si>
    <t>0.73 </t>
  </si>
  <si>
    <t>1st quartile </t>
  </si>
  <si>
    <t>0.03 </t>
  </si>
  <si>
    <t>0.05 </t>
  </si>
  <si>
    <t>0.22 </t>
  </si>
  <si>
    <t>0.08 </t>
  </si>
  <si>
    <t>0.35 </t>
  </si>
  <si>
    <t>0.20 </t>
  </si>
  <si>
    <t>Lower whisker </t>
  </si>
  <si>
    <t>0.01 </t>
  </si>
  <si>
    <t>0.04 </t>
  </si>
  <si>
    <t>0.02 </t>
  </si>
  <si>
    <t>0.09 </t>
  </si>
  <si>
    <t>0.17 </t>
  </si>
  <si>
    <t>Nr. of data points </t>
  </si>
  <si>
    <t>5.00 </t>
  </si>
  <si>
    <t>Mean </t>
  </si>
  <si>
    <t>0.12 </t>
  </si>
  <si>
    <t>0.28 </t>
  </si>
  <si>
    <t>0.43 </t>
  </si>
  <si>
    <t>0.30 </t>
  </si>
  <si>
    <t>0.46 </t>
  </si>
  <si>
    <t>0.37 </t>
  </si>
  <si>
    <t>0.67 </t>
  </si>
  <si>
    <t>Anova: Två faktorer med reproducering</t>
  </si>
  <si>
    <t>SAMMANFATTNING</t>
  </si>
  <si>
    <t>Totalt</t>
  </si>
  <si>
    <t>ANOVA</t>
  </si>
  <si>
    <t>Variationsursprung</t>
  </si>
  <si>
    <t>KvS</t>
  </si>
  <si>
    <t>fg</t>
  </si>
  <si>
    <t>MKv</t>
  </si>
  <si>
    <t>F</t>
  </si>
  <si>
    <t>p-värde</t>
  </si>
  <si>
    <t>F-krit</t>
  </si>
  <si>
    <t>Interaktion</t>
  </si>
  <si>
    <t>Inom</t>
  </si>
  <si>
    <t>a =</t>
  </si>
  <si>
    <t>b =</t>
  </si>
  <si>
    <t>0.65 </t>
  </si>
  <si>
    <t>0.64 </t>
  </si>
  <si>
    <t>0.24 </t>
  </si>
  <si>
    <t>0.52 </t>
  </si>
  <si>
    <t>20.00 </t>
  </si>
  <si>
    <t>0.49 </t>
  </si>
  <si>
    <t>15.00 </t>
  </si>
  <si>
    <t>0.23 </t>
  </si>
  <si>
    <t>SE</t>
  </si>
  <si>
    <t>med 48 frihetsgrader</t>
  </si>
  <si>
    <t>g</t>
  </si>
  <si>
    <t>Q</t>
  </si>
  <si>
    <t>p</t>
  </si>
  <si>
    <t>0.0</t>
  </si>
  <si>
    <t>SNK täthet med snäckor</t>
  </si>
  <si>
    <t>0.000</t>
  </si>
  <si>
    <t>0.5695</t>
  </si>
  <si>
    <t>http://onlinestatbook.com/2/calculators/studentized_range_dist.html</t>
  </si>
  <si>
    <t>SNK täckningsgrad av alger</t>
  </si>
  <si>
    <t>Skiss över experimentutformningen. Version 1.</t>
  </si>
  <si>
    <t>Experimentet kan illustreras på olika sätt. Här är ett sätt att illustrera och i nästa blad är ett annan sätt att illustrera samma experiment.</t>
  </si>
  <si>
    <t>Skiss över experimentutformningen. Variant 2.</t>
  </si>
  <si>
    <t>Lådagram och test av förutsättning</t>
  </si>
  <si>
    <t>d10t20</t>
  </si>
  <si>
    <t>d15t20</t>
  </si>
  <si>
    <t>d20t20</t>
  </si>
  <si>
    <t>d10t40</t>
  </si>
  <si>
    <t>d15t40</t>
  </si>
  <si>
    <t>d20t40</t>
  </si>
  <si>
    <t>d10t60</t>
  </si>
  <si>
    <t>d15t60</t>
  </si>
  <si>
    <t>d20t60</t>
  </si>
  <si>
    <t>d10t80</t>
  </si>
  <si>
    <t>d15t80</t>
  </si>
  <si>
    <t>d20t80</t>
  </si>
  <si>
    <t>d10t20 </t>
  </si>
  <si>
    <t>d15t20 </t>
  </si>
  <si>
    <t>d20t20 </t>
  </si>
  <si>
    <t>d10t40 </t>
  </si>
  <si>
    <t>d15t40 </t>
  </si>
  <si>
    <t>d20t40 </t>
  </si>
  <si>
    <t>d10t60 </t>
  </si>
  <si>
    <t>d15t60 </t>
  </si>
  <si>
    <t>d20t60 </t>
  </si>
  <si>
    <t>d10t80 </t>
  </si>
  <si>
    <t>d15t80 </t>
  </si>
  <si>
    <t>d20t80 </t>
  </si>
  <si>
    <t>Lådagram med gruppering enlig individtäthet</t>
  </si>
  <si>
    <t>d10</t>
  </si>
  <si>
    <t>d15</t>
  </si>
  <si>
    <t>d20</t>
  </si>
  <si>
    <t>t20</t>
  </si>
  <si>
    <t>t40</t>
  </si>
  <si>
    <t>t60</t>
  </si>
  <si>
    <t>t80</t>
  </si>
  <si>
    <t>täckningsgrad</t>
  </si>
  <si>
    <t>täthet</t>
  </si>
  <si>
    <t>d10 </t>
  </si>
  <si>
    <t>d15 </t>
  </si>
  <si>
    <t>d20 </t>
  </si>
  <si>
    <t>t20 </t>
  </si>
  <si>
    <t>t40 </t>
  </si>
  <si>
    <t>t60 </t>
  </si>
  <si>
    <t>t80 </t>
  </si>
  <si>
    <r>
      <t>a</t>
    </r>
    <r>
      <rPr>
        <sz val="14"/>
        <color rgb="FF000000"/>
        <rFont val="Calibri"/>
        <family val="2"/>
        <scheme val="minor"/>
      </rPr>
      <t xml:space="preserve"> = 3, </t>
    </r>
    <r>
      <rPr>
        <i/>
        <sz val="14"/>
        <color rgb="FF000000"/>
        <rFont val="Calibri"/>
        <family val="2"/>
        <scheme val="minor"/>
      </rPr>
      <t>b</t>
    </r>
    <r>
      <rPr>
        <sz val="14"/>
        <color rgb="FF000000"/>
        <rFont val="Calibri"/>
        <family val="2"/>
        <scheme val="minor"/>
      </rPr>
      <t xml:space="preserve"> = 4 och </t>
    </r>
    <r>
      <rPr>
        <i/>
        <sz val="14"/>
        <color rgb="FF000000"/>
        <rFont val="Calibri"/>
        <family val="2"/>
        <scheme val="minor"/>
      </rPr>
      <t>n</t>
    </r>
    <r>
      <rPr>
        <sz val="14"/>
        <color rgb="FF000000"/>
        <rFont val="Calibri"/>
        <family val="2"/>
        <scheme val="minor"/>
      </rPr>
      <t xml:space="preserve"> = 5.</t>
    </r>
  </si>
  <si>
    <t>Variansanalys, SNK-procedur och slutsatser</t>
  </si>
  <si>
    <r>
      <t xml:space="preserve">Den linjära modellen är </t>
    </r>
    <r>
      <rPr>
        <i/>
        <sz val="14"/>
        <color rgb="FF000000"/>
        <rFont val="Calibri"/>
        <family val="2"/>
        <scheme val="minor"/>
      </rPr>
      <t>X</t>
    </r>
    <r>
      <rPr>
        <i/>
        <vertAlign val="subscript"/>
        <sz val="14"/>
        <color rgb="FF000000"/>
        <rFont val="Calibri"/>
        <family val="2"/>
        <scheme val="minor"/>
      </rPr>
      <t>ijk</t>
    </r>
    <r>
      <rPr>
        <sz val="14"/>
        <color rgb="FF000000"/>
        <rFont val="Calibri"/>
        <family val="2"/>
        <scheme val="minor"/>
      </rPr>
      <t xml:space="preserve"> = </t>
    </r>
    <r>
      <rPr>
        <i/>
        <sz val="14"/>
        <color rgb="FF000000"/>
        <rFont val="Calibri"/>
        <family val="2"/>
        <scheme val="minor"/>
      </rPr>
      <t>µ</t>
    </r>
    <r>
      <rPr>
        <sz val="14"/>
        <color rgb="FF000000"/>
        <rFont val="Calibri"/>
        <family val="2"/>
        <scheme val="minor"/>
      </rPr>
      <t xml:space="preserve"> + individtäthet</t>
    </r>
    <r>
      <rPr>
        <i/>
        <vertAlign val="subscript"/>
        <sz val="14"/>
        <color rgb="FF000000"/>
        <rFont val="Calibri"/>
        <family val="2"/>
        <scheme val="minor"/>
      </rPr>
      <t>i</t>
    </r>
    <r>
      <rPr>
        <sz val="14"/>
        <color rgb="FF000000"/>
        <rFont val="Calibri"/>
        <family val="2"/>
        <scheme val="minor"/>
      </rPr>
      <t xml:space="preserve"> + algtäckning</t>
    </r>
    <r>
      <rPr>
        <i/>
        <vertAlign val="subscript"/>
        <sz val="14"/>
        <color rgb="FF000000"/>
        <rFont val="Calibri"/>
        <family val="2"/>
        <scheme val="minor"/>
      </rPr>
      <t>j</t>
    </r>
    <r>
      <rPr>
        <sz val="14"/>
        <color rgb="FF000000"/>
        <rFont val="Calibri"/>
        <family val="2"/>
        <scheme val="minor"/>
      </rPr>
      <t xml:space="preserve"> + (individtäthet x algtäckning)</t>
    </r>
    <r>
      <rPr>
        <i/>
        <vertAlign val="subscript"/>
        <sz val="14"/>
        <color rgb="FF000000"/>
        <rFont val="Calibri"/>
        <family val="2"/>
        <scheme val="minor"/>
      </rPr>
      <t>ij</t>
    </r>
    <r>
      <rPr>
        <sz val="14"/>
        <color rgb="FF000000"/>
        <rFont val="Calibri"/>
        <family val="2"/>
        <scheme val="minor"/>
      </rPr>
      <t xml:space="preserve"> + </t>
    </r>
    <r>
      <rPr>
        <i/>
        <sz val="14"/>
        <color rgb="FF000000"/>
        <rFont val="Calibri"/>
        <family val="2"/>
        <scheme val="minor"/>
      </rPr>
      <t>e</t>
    </r>
    <r>
      <rPr>
        <i/>
        <vertAlign val="subscript"/>
        <sz val="14"/>
        <color rgb="FF000000"/>
        <rFont val="Calibri"/>
        <family val="2"/>
        <scheme val="minor"/>
      </rPr>
      <t>k(ij)</t>
    </r>
    <r>
      <rPr>
        <sz val="14"/>
        <color rgb="FF000000"/>
        <rFont val="Calibri"/>
        <family val="2"/>
        <scheme val="minor"/>
      </rPr>
      <t xml:space="preserve"> (formel 10.7 på sidan 306). Jämför med tabell 10.2.</t>
    </r>
  </si>
  <si>
    <t>Bo Johannesson i december 2019</t>
  </si>
  <si>
    <t>8. Exempel med skålsnäckor och deras dödlighet sid 332 tabell 10.10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</si>
</sst>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0"/>
    <numFmt numFmtId="167" formatCode="0.000000"/>
    <numFmt numFmtId="168" formatCode="0.00000"/>
    <numFmt numFmtId="169" formatCode="0.0"/>
  </numFmts>
  <fonts count="21">
    <font>
      <sz val="12"/>
      <color theme="1"/>
      <name val="Calibri"/>
      <family val="2"/>
      <scheme val="minor"/>
    </font>
    <font>
      <b/>
      <sz val="12"/>
      <color theme="1"/>
      <name val="Calibri"/>
      <family val="2"/>
      <scheme val="minor"/>
    </font>
    <font>
      <sz val="12"/>
      <color rgb="FF000000"/>
      <name val="Calibri"/>
      <family val="2"/>
      <scheme val="minor"/>
    </font>
    <font>
      <i/>
      <sz val="12"/>
      <color theme="1"/>
      <name val="Calibri"/>
      <family val="2"/>
      <scheme val="minor"/>
    </font>
    <font>
      <i/>
      <sz val="13"/>
      <color theme="1"/>
      <name val="Calibri"/>
      <family val="2"/>
      <scheme val="minor"/>
    </font>
    <font>
      <i/>
      <sz val="9"/>
      <name val="Geneva"/>
      <family val="2"/>
    </font>
    <font>
      <sz val="9"/>
      <name val="Geneva"/>
      <family val="2"/>
    </font>
    <font>
      <b/>
      <sz val="12"/>
      <color theme="1"/>
      <name val="Helvetica Neue"/>
      <family val="2"/>
    </font>
    <font>
      <sz val="12"/>
      <color theme="1"/>
      <name val="Courier New"/>
      <family val="1"/>
    </font>
    <font>
      <i/>
      <sz val="11"/>
      <color theme="1"/>
      <name val="Calibri"/>
      <family val="2"/>
      <scheme val="minor"/>
    </font>
    <font>
      <b/>
      <sz val="14"/>
      <color rgb="FF000000"/>
      <name val="Calibri"/>
      <family val="2"/>
      <scheme val="minor"/>
    </font>
    <font>
      <sz val="14"/>
      <color rgb="FF000000"/>
      <name val="Calibri"/>
      <family val="2"/>
      <scheme val="minor"/>
    </font>
    <font>
      <i/>
      <sz val="14"/>
      <color rgb="FF000000"/>
      <name val="Calibri"/>
      <family val="2"/>
      <scheme val="minor"/>
    </font>
    <font>
      <i/>
      <vertAlign val="subscript"/>
      <sz val="14"/>
      <color rgb="FF000000"/>
      <name val="Calibri"/>
      <family val="2"/>
      <scheme val="minor"/>
    </font>
    <font>
      <sz val="18"/>
      <color rgb="FF333333"/>
      <name val="Helvetica Neue"/>
      <family val="2"/>
    </font>
    <font>
      <u/>
      <sz val="12"/>
      <color theme="10"/>
      <name val="Calibri"/>
      <family val="2"/>
      <scheme val="minor"/>
    </font>
    <font>
      <sz val="18"/>
      <color rgb="FF333333"/>
      <name val="Helvetica Neue"/>
      <family val="2"/>
    </font>
    <font>
      <b/>
      <sz val="10"/>
      <color rgb="FF000000"/>
      <name val="Calibri"/>
      <family val="2"/>
      <scheme val="minor"/>
    </font>
    <font>
      <u/>
      <sz val="12"/>
      <color rgb="FF004DD6"/>
      <name val="Calibri"/>
      <family val="2"/>
      <scheme val="minor"/>
    </font>
    <font>
      <sz val="18"/>
      <color theme="3"/>
      <name val="Calibri Light"/>
      <family val="2"/>
      <scheme val="major"/>
    </font>
    <font>
      <b/>
      <sz val="18"/>
      <color theme="1"/>
      <name val="Calibri Light"/>
      <family val="2"/>
      <scheme val="major"/>
    </font>
  </fonts>
  <fills count="2">
    <fill>
      <patternFill patternType="none"/>
    </fill>
    <fill>
      <patternFill patternType="gray125"/>
    </fill>
  </fills>
  <borders count="34">
    <border>
      <left/>
      <right/>
      <top/>
      <bottom/>
      <diagonal/>
    </border>
    <border>
      <left/>
      <right/>
      <top/>
      <bottom style="medium">
        <color indexed="64"/>
      </bottom>
      <diagonal/>
    </border>
    <border>
      <left/>
      <right/>
      <top style="medium">
        <color indexed="64"/>
      </top>
      <bottom style="thin">
        <color indexed="64"/>
      </bottom>
      <diagonal/>
    </border>
    <border>
      <left/>
      <right/>
      <top/>
      <bottom style="double">
        <color auto="1"/>
      </bottom>
      <diagonal/>
    </border>
    <border>
      <left/>
      <right/>
      <top/>
      <bottom style="medium">
        <color indexed="18"/>
      </bottom>
      <diagonal/>
    </border>
    <border>
      <left/>
      <right/>
      <top/>
      <bottom style="thin">
        <color indexed="64"/>
      </bottom>
      <diagonal/>
    </border>
    <border>
      <left style="medium">
        <color rgb="FFFFFF00"/>
      </left>
      <right/>
      <top style="medium">
        <color rgb="FFFFFF00"/>
      </top>
      <bottom style="medium">
        <color rgb="FFFFFF00"/>
      </bottom>
      <diagonal/>
    </border>
    <border>
      <left/>
      <right/>
      <top style="medium">
        <color rgb="FFFFFF00"/>
      </top>
      <bottom style="medium">
        <color rgb="FFFFFF00"/>
      </bottom>
      <diagonal/>
    </border>
    <border>
      <left style="medium">
        <color rgb="FFFC9100"/>
      </left>
      <right/>
      <top style="medium">
        <color rgb="FFFC9100"/>
      </top>
      <bottom style="medium">
        <color rgb="FFFC9100"/>
      </bottom>
      <diagonal/>
    </border>
    <border>
      <left/>
      <right/>
      <top style="medium">
        <color rgb="FFFC9100"/>
      </top>
      <bottom style="medium">
        <color rgb="FFFC9100"/>
      </bottom>
      <diagonal/>
    </border>
    <border>
      <left style="medium">
        <color rgb="FFCB287B"/>
      </left>
      <right/>
      <top style="medium">
        <color rgb="FFCB287B"/>
      </top>
      <bottom style="medium">
        <color rgb="FFCB287B"/>
      </bottom>
      <diagonal/>
    </border>
    <border>
      <left/>
      <right/>
      <top style="medium">
        <color rgb="FFCB287B"/>
      </top>
      <bottom style="medium">
        <color rgb="FFCB287B"/>
      </bottom>
      <diagonal/>
    </border>
    <border>
      <left style="medium">
        <color rgb="FF881200"/>
      </left>
      <right/>
      <top style="medium">
        <color rgb="FF881200"/>
      </top>
      <bottom style="medium">
        <color rgb="FF881200"/>
      </bottom>
      <diagonal/>
    </border>
    <border>
      <left/>
      <right/>
      <top style="medium">
        <color rgb="FF881200"/>
      </top>
      <bottom style="medium">
        <color rgb="FF881200"/>
      </bottom>
      <diagonal/>
    </border>
    <border>
      <left/>
      <right style="medium">
        <color rgb="FF881200"/>
      </right>
      <top style="medium">
        <color rgb="FF881200"/>
      </top>
      <bottom style="medium">
        <color rgb="FF881200"/>
      </bottom>
      <diagonal/>
    </border>
    <border>
      <left style="medium">
        <color rgb="FF00FDFF"/>
      </left>
      <right/>
      <top style="medium">
        <color rgb="FF00FDFF"/>
      </top>
      <bottom style="medium">
        <color rgb="FF00FDFF"/>
      </bottom>
      <diagonal/>
    </border>
    <border>
      <left/>
      <right/>
      <top style="medium">
        <color rgb="FF00FDFF"/>
      </top>
      <bottom style="medium">
        <color rgb="FF00FDFF"/>
      </bottom>
      <diagonal/>
    </border>
    <border>
      <left style="medium">
        <color rgb="FF0176BB"/>
      </left>
      <right/>
      <top style="medium">
        <color rgb="FF0176BB"/>
      </top>
      <bottom style="medium">
        <color rgb="FF0176BB"/>
      </bottom>
      <diagonal/>
    </border>
    <border>
      <left/>
      <right/>
      <top style="medium">
        <color rgb="FF0176BB"/>
      </top>
      <bottom style="medium">
        <color rgb="FF0176BB"/>
      </bottom>
      <diagonal/>
    </border>
    <border>
      <left style="medium">
        <color rgb="FF014D7F"/>
      </left>
      <right/>
      <top style="medium">
        <color rgb="FF014D7F"/>
      </top>
      <bottom style="medium">
        <color rgb="FF014D7F"/>
      </bottom>
      <diagonal/>
    </border>
    <border>
      <left/>
      <right/>
      <top style="medium">
        <color rgb="FF014D7F"/>
      </top>
      <bottom style="medium">
        <color rgb="FF014D7F"/>
      </bottom>
      <diagonal/>
    </border>
    <border>
      <left/>
      <right style="medium">
        <color rgb="FF014D7F"/>
      </right>
      <top style="medium">
        <color rgb="FF014D7F"/>
      </top>
      <bottom style="medium">
        <color rgb="FF014D7F"/>
      </bottom>
      <diagonal/>
    </border>
    <border>
      <left style="medium">
        <color rgb="FF00FEFF"/>
      </left>
      <right/>
      <top style="medium">
        <color rgb="FF00FEFF"/>
      </top>
      <bottom style="medium">
        <color rgb="FF00FEFF"/>
      </bottom>
      <diagonal/>
    </border>
    <border>
      <left style="medium">
        <color rgb="FF001F60"/>
      </left>
      <right style="medium">
        <color rgb="FF001F60"/>
      </right>
      <top style="medium">
        <color rgb="FF0070C0"/>
      </top>
      <bottom style="medium">
        <color rgb="FF0070C0"/>
      </bottom>
      <diagonal/>
    </border>
    <border>
      <left style="medium">
        <color rgb="FF001F60"/>
      </left>
      <right style="medium">
        <color rgb="FF001F60"/>
      </right>
      <top style="medium">
        <color rgb="FF001F60"/>
      </top>
      <bottom style="medium">
        <color rgb="FF001F60"/>
      </bottom>
      <diagonal/>
    </border>
    <border>
      <left style="medium">
        <color rgb="FF014D7F"/>
      </left>
      <right style="medium">
        <color rgb="FF014D7F"/>
      </right>
      <top style="medium">
        <color rgb="FF014D7F"/>
      </top>
      <bottom style="medium">
        <color rgb="FF014D7F"/>
      </bottom>
      <diagonal/>
    </border>
    <border>
      <left/>
      <right/>
      <top style="medium">
        <color indexed="64"/>
      </top>
      <bottom/>
      <diagonal/>
    </border>
    <border>
      <left style="thin">
        <color rgb="FFFF2600"/>
      </left>
      <right style="thin">
        <color rgb="FFFF2600"/>
      </right>
      <top style="thin">
        <color rgb="FFFF2600"/>
      </top>
      <bottom/>
      <diagonal/>
    </border>
    <border>
      <left style="thin">
        <color rgb="FFFF2600"/>
      </left>
      <right style="thin">
        <color rgb="FFFF2600"/>
      </right>
      <top/>
      <bottom style="thin">
        <color rgb="FFFF2600"/>
      </bottom>
      <diagonal/>
    </border>
    <border>
      <left style="medium">
        <color rgb="FFFC9100"/>
      </left>
      <right style="medium">
        <color rgb="FFFC9100"/>
      </right>
      <top style="medium">
        <color rgb="FFFC9100"/>
      </top>
      <bottom style="medium">
        <color rgb="FFFC9100"/>
      </bottom>
      <diagonal/>
    </border>
    <border>
      <left style="medium">
        <color rgb="FFFFFC00"/>
      </left>
      <right style="medium">
        <color rgb="FFFFFC00"/>
      </right>
      <top style="medium">
        <color rgb="FFFFFC00"/>
      </top>
      <bottom style="medium">
        <color rgb="FFFFFC00"/>
      </bottom>
      <diagonal/>
    </border>
    <border>
      <left style="medium">
        <color rgb="FFCB287B"/>
      </left>
      <right style="medium">
        <color rgb="FFCB287B"/>
      </right>
      <top style="medium">
        <color rgb="FFCB287B"/>
      </top>
      <bottom style="medium">
        <color rgb="FFCB287B"/>
      </bottom>
      <diagonal/>
    </border>
    <border>
      <left style="medium">
        <color rgb="FF881200"/>
      </left>
      <right style="medium">
        <color rgb="FF881200"/>
      </right>
      <top style="medium">
        <color rgb="FF881200"/>
      </top>
      <bottom style="medium">
        <color rgb="FF881200"/>
      </bottom>
      <diagonal/>
    </border>
    <border>
      <left style="medium">
        <color rgb="FF0176BB"/>
      </left>
      <right style="medium">
        <color rgb="FF0176BB"/>
      </right>
      <top style="medium">
        <color rgb="FF0176BB"/>
      </top>
      <bottom style="medium">
        <color rgb="FF0176BB"/>
      </bottom>
      <diagonal/>
    </border>
  </borders>
  <cellStyleXfs count="3">
    <xf numFmtId="0" fontId="0" fillId="0" borderId="0"/>
    <xf numFmtId="0" fontId="15" fillId="0" borderId="0" applyNumberFormat="0" applyFill="0" applyBorder="0" applyAlignment="0" applyProtection="0"/>
    <xf numFmtId="0" fontId="19" fillId="0" borderId="0" applyNumberFormat="0" applyFill="0" applyBorder="0" applyAlignment="0" applyProtection="0"/>
  </cellStyleXfs>
  <cellXfs count="77">
    <xf numFmtId="0" fontId="0" fillId="0" borderId="0" xfId="0"/>
    <xf numFmtId="0" fontId="2" fillId="0" borderId="0" xfId="0" applyFont="1" applyAlignment="1">
      <alignment horizontal="right" vertical="center"/>
    </xf>
    <xf numFmtId="2" fontId="0" fillId="0" borderId="0" xfId="0" applyNumberFormat="1"/>
    <xf numFmtId="164" fontId="0" fillId="0" borderId="0" xfId="0" applyNumberFormat="1"/>
    <xf numFmtId="0" fontId="0" fillId="0" borderId="0" xfId="0" applyFill="1" applyBorder="1" applyAlignment="1"/>
    <xf numFmtId="0" fontId="0" fillId="0" borderId="1" xfId="0" applyFill="1" applyBorder="1" applyAlignment="1"/>
    <xf numFmtId="0" fontId="3" fillId="0" borderId="2" xfId="0" applyFont="1" applyFill="1" applyBorder="1" applyAlignment="1">
      <alignment horizontal="center"/>
    </xf>
    <xf numFmtId="0" fontId="4" fillId="0" borderId="0" xfId="0" applyFont="1"/>
    <xf numFmtId="0" fontId="0" fillId="0" borderId="3" xfId="0" applyBorder="1"/>
    <xf numFmtId="0" fontId="5" fillId="0" borderId="0" xfId="0" applyFont="1"/>
    <xf numFmtId="0" fontId="6" fillId="0" borderId="0" xfId="0" applyFont="1"/>
    <xf numFmtId="0" fontId="6" fillId="0" borderId="0" xfId="0" applyFont="1" applyBorder="1"/>
    <xf numFmtId="0" fontId="6" fillId="0" borderId="3" xfId="0" applyFont="1" applyBorder="1"/>
    <xf numFmtId="165" fontId="0" fillId="0" borderId="3" xfId="0" applyNumberFormat="1" applyBorder="1"/>
    <xf numFmtId="0" fontId="1" fillId="0" borderId="0" xfId="0" applyFont="1"/>
    <xf numFmtId="0" fontId="7" fillId="0" borderId="0" xfId="0" applyFont="1"/>
    <xf numFmtId="0" fontId="8" fillId="0" borderId="0" xfId="0" applyFont="1"/>
    <xf numFmtId="0" fontId="9" fillId="0" borderId="4" xfId="0" applyFont="1" applyFill="1" applyBorder="1" applyAlignment="1">
      <alignment horizontal="right"/>
    </xf>
    <xf numFmtId="0" fontId="0" fillId="0" borderId="0" xfId="0" applyAlignment="1">
      <alignment horizontal="right"/>
    </xf>
    <xf numFmtId="0" fontId="2" fillId="0" borderId="0" xfId="0" applyFont="1" applyAlignment="1">
      <alignment horizontal="left" vertical="center"/>
    </xf>
    <xf numFmtId="165" fontId="0" fillId="0" borderId="0" xfId="0" applyNumberFormat="1"/>
    <xf numFmtId="164" fontId="0" fillId="0" borderId="5" xfId="0" applyNumberFormat="1" applyBorder="1"/>
    <xf numFmtId="0" fontId="0" fillId="0" borderId="0" xfId="0" applyFont="1"/>
    <xf numFmtId="0" fontId="10" fillId="0" borderId="0" xfId="0" applyFont="1"/>
    <xf numFmtId="0" fontId="11" fillId="0" borderId="0" xfId="0" applyFont="1"/>
    <xf numFmtId="0" fontId="12" fillId="0" borderId="0" xfId="0" applyFont="1"/>
    <xf numFmtId="0" fontId="14" fillId="0" borderId="0" xfId="0" applyFont="1"/>
    <xf numFmtId="2" fontId="0" fillId="0" borderId="6" xfId="0" applyNumberFormat="1" applyBorder="1"/>
    <xf numFmtId="2" fontId="0" fillId="0" borderId="7" xfId="0" applyNumberFormat="1" applyBorder="1"/>
    <xf numFmtId="2" fontId="0" fillId="0" borderId="8" xfId="0" applyNumberFormat="1" applyBorder="1"/>
    <xf numFmtId="2" fontId="0" fillId="0" borderId="9" xfId="0" applyNumberFormat="1" applyBorder="1"/>
    <xf numFmtId="2" fontId="0" fillId="0" borderId="10" xfId="0" applyNumberFormat="1" applyBorder="1"/>
    <xf numFmtId="2" fontId="0" fillId="0" borderId="11" xfId="0" applyNumberFormat="1" applyBorder="1"/>
    <xf numFmtId="2" fontId="0" fillId="0" borderId="12" xfId="0" applyNumberFormat="1" applyBorder="1"/>
    <xf numFmtId="2" fontId="0" fillId="0" borderId="13" xfId="0" applyNumberFormat="1" applyBorder="1"/>
    <xf numFmtId="2" fontId="0" fillId="0" borderId="14" xfId="0" applyNumberFormat="1" applyBorder="1"/>
    <xf numFmtId="2" fontId="2" fillId="0" borderId="15" xfId="0" applyNumberFormat="1" applyFont="1" applyBorder="1"/>
    <xf numFmtId="2" fontId="2" fillId="0" borderId="16" xfId="0" applyNumberFormat="1" applyFont="1" applyBorder="1"/>
    <xf numFmtId="2" fontId="2" fillId="0" borderId="17" xfId="0" applyNumberFormat="1" applyFont="1" applyBorder="1"/>
    <xf numFmtId="2" fontId="2" fillId="0" borderId="18" xfId="0" applyNumberFormat="1" applyFont="1" applyBorder="1"/>
    <xf numFmtId="2" fontId="2" fillId="0" borderId="19" xfId="0" applyNumberFormat="1" applyFont="1" applyBorder="1"/>
    <xf numFmtId="2" fontId="2" fillId="0" borderId="20" xfId="0" applyNumberFormat="1" applyFont="1" applyBorder="1"/>
    <xf numFmtId="2" fontId="2" fillId="0" borderId="21" xfId="0" applyNumberFormat="1" applyFont="1" applyBorder="1"/>
    <xf numFmtId="0" fontId="0" fillId="0" borderId="22" xfId="0" applyBorder="1"/>
    <xf numFmtId="0" fontId="0" fillId="0" borderId="23" xfId="0" applyBorder="1"/>
    <xf numFmtId="0" fontId="0" fillId="0" borderId="24" xfId="0" applyBorder="1"/>
    <xf numFmtId="0" fontId="3" fillId="0" borderId="26" xfId="0" applyFont="1" applyFill="1" applyBorder="1" applyAlignment="1">
      <alignment horizontal="center"/>
    </xf>
    <xf numFmtId="0" fontId="0" fillId="0" borderId="29" xfId="0" applyBorder="1"/>
    <xf numFmtId="0" fontId="9" fillId="0" borderId="29" xfId="0" applyFont="1" applyFill="1" applyBorder="1" applyAlignment="1">
      <alignment horizontal="right"/>
    </xf>
    <xf numFmtId="0" fontId="0" fillId="0" borderId="30" xfId="0" applyBorder="1"/>
    <xf numFmtId="0" fontId="2" fillId="0" borderId="30" xfId="0" applyFont="1" applyBorder="1"/>
    <xf numFmtId="0" fontId="9" fillId="0" borderId="30" xfId="0" applyFont="1" applyFill="1" applyBorder="1" applyAlignment="1">
      <alignment horizontal="right"/>
    </xf>
    <xf numFmtId="0" fontId="0" fillId="0" borderId="31" xfId="0" applyBorder="1"/>
    <xf numFmtId="0" fontId="9" fillId="0" borderId="31" xfId="0" applyFont="1" applyFill="1" applyBorder="1" applyAlignment="1">
      <alignment horizontal="right"/>
    </xf>
    <xf numFmtId="0" fontId="2" fillId="0" borderId="9" xfId="0" applyFont="1" applyBorder="1"/>
    <xf numFmtId="0" fontId="0" fillId="0" borderId="32" xfId="0" applyBorder="1"/>
    <xf numFmtId="0" fontId="9" fillId="0" borderId="32" xfId="0" applyFont="1" applyFill="1" applyBorder="1" applyAlignment="1">
      <alignment horizontal="right"/>
    </xf>
    <xf numFmtId="0" fontId="2" fillId="0" borderId="10" xfId="0" applyFont="1" applyBorder="1"/>
    <xf numFmtId="0" fontId="2" fillId="0" borderId="32" xfId="0" applyFont="1" applyBorder="1"/>
    <xf numFmtId="2" fontId="2" fillId="0" borderId="25" xfId="0" applyNumberFormat="1" applyFont="1" applyBorder="1"/>
    <xf numFmtId="0" fontId="0" fillId="0" borderId="15" xfId="0" applyBorder="1"/>
    <xf numFmtId="0" fontId="0" fillId="0" borderId="21" xfId="0" applyBorder="1"/>
    <xf numFmtId="0" fontId="0" fillId="0" borderId="33" xfId="0" applyBorder="1"/>
    <xf numFmtId="0" fontId="16" fillId="0" borderId="0" xfId="0" applyFont="1"/>
    <xf numFmtId="0" fontId="17" fillId="0" borderId="0" xfId="0" applyFont="1"/>
    <xf numFmtId="0" fontId="18" fillId="0" borderId="0" xfId="1" applyFont="1"/>
    <xf numFmtId="165" fontId="1" fillId="0" borderId="0" xfId="0" applyNumberFormat="1" applyFont="1"/>
    <xf numFmtId="0" fontId="20" fillId="0" borderId="0" xfId="2" applyFont="1"/>
    <xf numFmtId="167" fontId="0" fillId="0" borderId="0" xfId="0" applyNumberFormat="1" applyFill="1" applyBorder="1" applyAlignment="1"/>
    <xf numFmtId="168" fontId="0" fillId="0" borderId="0" xfId="0" applyNumberFormat="1" applyFill="1" applyBorder="1" applyAlignment="1"/>
    <xf numFmtId="165" fontId="0" fillId="0" borderId="0" xfId="0" applyNumberFormat="1" applyFill="1" applyBorder="1" applyAlignment="1"/>
    <xf numFmtId="164" fontId="0" fillId="0" borderId="0" xfId="0" applyNumberFormat="1" applyFill="1" applyBorder="1" applyAlignment="1"/>
    <xf numFmtId="2" fontId="0" fillId="0" borderId="0" xfId="0" applyNumberFormat="1" applyFill="1" applyBorder="1" applyAlignment="1"/>
    <xf numFmtId="169" fontId="0" fillId="0" borderId="0" xfId="0" applyNumberFormat="1" applyFill="1" applyBorder="1" applyAlignment="1"/>
    <xf numFmtId="2" fontId="0" fillId="0" borderId="1" xfId="0" applyNumberFormat="1" applyFill="1" applyBorder="1" applyAlignment="1"/>
    <xf numFmtId="11" fontId="1" fillId="0" borderId="27" xfId="0" applyNumberFormat="1" applyFont="1" applyFill="1" applyBorder="1" applyAlignment="1"/>
    <xf numFmtId="11" fontId="1" fillId="0" borderId="28" xfId="0" applyNumberFormat="1" applyFont="1" applyFill="1" applyBorder="1" applyAlignment="1"/>
  </cellXfs>
  <cellStyles count="3">
    <cellStyle name="Hyperlänk" xfId="1" builtinId="8"/>
    <cellStyle name="Normal" xfId="0" builtinId="0"/>
    <cellStyle name="Rubrik" xfId="2" builtinId="15"/>
  </cellStyles>
  <dxfs count="0"/>
  <tableStyles count="0" defaultTableStyle="TableStyleMedium2" defaultPivotStyle="PivotStyleLight16"/>
  <colors>
    <mruColors>
      <color rgb="FF004DD6"/>
      <color rgb="FF00AAD6"/>
      <color rgb="FF00ACFF"/>
      <color rgb="FF0176BB"/>
      <color rgb="FF014D7F"/>
      <color rgb="FF00FDFF"/>
      <color rgb="FF881200"/>
      <color rgb="FFCB287B"/>
      <color rgb="FFFFFC00"/>
      <color rgb="FFFC9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png"/><Relationship Id="rId1" Type="http://schemas.openxmlformats.org/officeDocument/2006/relationships/image" Target="../media/image5.png"/><Relationship Id="rId4"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xdr:from>
      <xdr:col>0</xdr:col>
      <xdr:colOff>584200</xdr:colOff>
      <xdr:row>15</xdr:row>
      <xdr:rowOff>76200</xdr:rowOff>
    </xdr:from>
    <xdr:to>
      <xdr:col>9</xdr:col>
      <xdr:colOff>127000</xdr:colOff>
      <xdr:row>21</xdr:row>
      <xdr:rowOff>0</xdr:rowOff>
    </xdr:to>
    <xdr:sp macro="" textlink="">
      <xdr:nvSpPr>
        <xdr:cNvPr id="3" name="textruta 2">
          <a:extLst>
            <a:ext uri="{FF2B5EF4-FFF2-40B4-BE49-F238E27FC236}">
              <a16:creationId xmlns:a16="http://schemas.microsoft.com/office/drawing/2014/main" id="{42A75968-2BEB-EE49-B6CA-D0ED307B84F1}"/>
            </a:ext>
          </a:extLst>
        </xdr:cNvPr>
        <xdr:cNvSpPr txBox="1"/>
      </xdr:nvSpPr>
      <xdr:spPr>
        <a:xfrm>
          <a:off x="584200" y="2794000"/>
          <a:ext cx="6972300"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Överst är de tre fixa nivåerna i faktorn </a:t>
          </a:r>
          <a:r>
            <a:rPr lang="sv-SE" sz="1100" i="1"/>
            <a:t>individtäthet av den egna arten skålsnäcka</a:t>
          </a:r>
          <a:r>
            <a:rPr lang="sv-SE" sz="1100"/>
            <a:t>. </a:t>
          </a:r>
          <a:r>
            <a:rPr lang="sv-SE" sz="1100" i="1"/>
            <a:t>d10</a:t>
          </a:r>
          <a:r>
            <a:rPr lang="sv-SE" sz="1100"/>
            <a:t> är 10 individer per 400 cm^2, </a:t>
          </a:r>
          <a:r>
            <a:rPr lang="sv-SE" sz="1100" i="1"/>
            <a:t>d15</a:t>
          </a:r>
          <a:r>
            <a:rPr lang="sv-SE" sz="1100"/>
            <a:t> är 15 ind / 400cm^2 och </a:t>
          </a:r>
          <a:r>
            <a:rPr lang="sv-SE" sz="1100" i="1"/>
            <a:t>d20</a:t>
          </a:r>
          <a:r>
            <a:rPr lang="sv-SE" sz="1100"/>
            <a:t> är 20 ind / 400 cm^2. I mitten är den fixerade faktorn </a:t>
          </a:r>
          <a:r>
            <a:rPr lang="sv-SE" sz="1100" i="1"/>
            <a:t>algtäckning på underlaget </a:t>
          </a:r>
          <a:r>
            <a:rPr lang="sv-SE" sz="1100"/>
            <a:t>med fyra nivåer.</a:t>
          </a:r>
          <a:r>
            <a:rPr lang="sv-SE" sz="1100" i="1"/>
            <a:t> t20 </a:t>
          </a:r>
          <a:r>
            <a:rPr lang="sv-SE" sz="1100"/>
            <a:t>är 20 % täckning av ytan med alger, </a:t>
          </a:r>
          <a:r>
            <a:rPr lang="sv-SE" sz="1100" i="1"/>
            <a:t>t40</a:t>
          </a:r>
          <a:r>
            <a:rPr lang="sv-SE" sz="1100"/>
            <a:t> är 40 % täckning av ytan, </a:t>
          </a:r>
          <a:r>
            <a:rPr lang="sv-SE" sz="1100" i="1"/>
            <a:t>t60</a:t>
          </a:r>
          <a:r>
            <a:rPr lang="sv-SE" sz="1100"/>
            <a:t> är 60 % täckning av ytan  och </a:t>
          </a:r>
          <a:r>
            <a:rPr lang="sv-SE" sz="1100" i="1"/>
            <a:t>t80 </a:t>
          </a:r>
          <a:r>
            <a:rPr lang="sv-SE" sz="1100"/>
            <a:t>är 80 % täckning av ytan. Nederst är de representativa mindre områden där alla kombinationer av individtäthet och algtäckning genomförs. Vid slutet av experimentet mäts genomsnittlig andel döda skålsnäckor i alla småområden. Det framgår i boken att </a:t>
          </a:r>
          <a:r>
            <a:rPr lang="sv-SE" sz="1100" i="1"/>
            <a:t>a</a:t>
          </a:r>
          <a:r>
            <a:rPr lang="sv-SE" sz="1100"/>
            <a:t> = 3,</a:t>
          </a:r>
          <a:r>
            <a:rPr lang="sv-SE" sz="1100" i="1"/>
            <a:t> b </a:t>
          </a:r>
          <a:r>
            <a:rPr lang="sv-SE" sz="1100"/>
            <a:t>= 4 och </a:t>
          </a:r>
          <a:r>
            <a:rPr lang="sv-SE" sz="1100" i="1"/>
            <a:t>n</a:t>
          </a:r>
          <a:r>
            <a:rPr lang="sv-SE" sz="1100"/>
            <a:t> = 5.</a:t>
          </a:r>
        </a:p>
      </xdr:txBody>
    </xdr:sp>
    <xdr:clientData/>
  </xdr:twoCellAnchor>
  <xdr:twoCellAnchor editAs="oneCell">
    <xdr:from>
      <xdr:col>0</xdr:col>
      <xdr:colOff>152400</xdr:colOff>
      <xdr:row>4</xdr:row>
      <xdr:rowOff>76200</xdr:rowOff>
    </xdr:from>
    <xdr:to>
      <xdr:col>16</xdr:col>
      <xdr:colOff>685800</xdr:colOff>
      <xdr:row>14</xdr:row>
      <xdr:rowOff>177783</xdr:rowOff>
    </xdr:to>
    <xdr:pic>
      <xdr:nvPicPr>
        <xdr:cNvPr id="4" name="Bildobjekt 3">
          <a:extLst>
            <a:ext uri="{FF2B5EF4-FFF2-40B4-BE49-F238E27FC236}">
              <a16:creationId xmlns:a16="http://schemas.microsoft.com/office/drawing/2014/main" id="{4EB284F8-95F2-944C-A518-E1334ACA1079}"/>
            </a:ext>
          </a:extLst>
        </xdr:cNvPr>
        <xdr:cNvPicPr>
          <a:picLocks noChangeAspect="1"/>
        </xdr:cNvPicPr>
      </xdr:nvPicPr>
      <xdr:blipFill>
        <a:blip xmlns:r="http://schemas.openxmlformats.org/officeDocument/2006/relationships" r:embed="rId1"/>
        <a:stretch>
          <a:fillRect/>
        </a:stretch>
      </xdr:blipFill>
      <xdr:spPr>
        <a:xfrm>
          <a:off x="152400" y="558800"/>
          <a:ext cx="13741400" cy="2133583"/>
        </a:xfrm>
        <a:prstGeom prst="rect">
          <a:avLst/>
        </a:prstGeom>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190500</xdr:colOff>
      <xdr:row>12</xdr:row>
      <xdr:rowOff>76200</xdr:rowOff>
    </xdr:from>
    <xdr:to>
      <xdr:col>14</xdr:col>
      <xdr:colOff>495300</xdr:colOff>
      <xdr:row>24</xdr:row>
      <xdr:rowOff>127000</xdr:rowOff>
    </xdr:to>
    <xdr:sp macro="" textlink="">
      <xdr:nvSpPr>
        <xdr:cNvPr id="3" name="textruta 2">
          <a:extLst>
            <a:ext uri="{FF2B5EF4-FFF2-40B4-BE49-F238E27FC236}">
              <a16:creationId xmlns:a16="http://schemas.microsoft.com/office/drawing/2014/main" id="{2FADB2ED-5621-5049-ACDA-9FAA5169298A}"/>
            </a:ext>
          </a:extLst>
        </xdr:cNvPr>
        <xdr:cNvSpPr txBox="1"/>
      </xdr:nvSpPr>
      <xdr:spPr>
        <a:xfrm>
          <a:off x="7620000" y="2552700"/>
          <a:ext cx="4432300" cy="248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Den grå ytan är en bakgrundsyta till var de olika behandlingarna genomförs i experimentet med dödlighet hos skålsnäckor vid olika individtätheter av den egna arten och hur täckt underlaget är av alger. I det här exemplet är den grå ytan inte något tydligt specificerat område. Skissen</a:t>
          </a:r>
          <a:r>
            <a:rPr lang="sv-SE" sz="1100" baseline="0"/>
            <a:t> är inte skalenlig.</a:t>
          </a:r>
          <a:endParaRPr lang="sv-SE" sz="1100"/>
        </a:p>
        <a:p>
          <a:endParaRPr lang="sv-SE" sz="1100"/>
        </a:p>
        <a:p>
          <a:r>
            <a:rPr lang="sv-SE" sz="1100" i="1"/>
            <a:t>Täthet av skålsnäckor </a:t>
          </a:r>
          <a:r>
            <a:rPr lang="sv-SE" sz="1100"/>
            <a:t>är den första faktorn. </a:t>
          </a:r>
          <a:r>
            <a:rPr lang="sv-SE" sz="1100" i="1"/>
            <a:t>d10</a:t>
          </a:r>
          <a:r>
            <a:rPr lang="sv-SE" sz="1100"/>
            <a:t> är 10 individer per 400 cm^2, </a:t>
          </a:r>
          <a:r>
            <a:rPr lang="sv-SE" sz="1100" i="1"/>
            <a:t>d15</a:t>
          </a:r>
          <a:r>
            <a:rPr lang="sv-SE" sz="1100"/>
            <a:t> är 15 ind / 400cm^2 och </a:t>
          </a:r>
          <a:r>
            <a:rPr lang="sv-SE" sz="1100" i="1"/>
            <a:t>d20</a:t>
          </a:r>
          <a:r>
            <a:rPr lang="sv-SE" sz="1100"/>
            <a:t> är 20 ind / 400 cm^2. </a:t>
          </a:r>
          <a:r>
            <a:rPr lang="sv-SE" sz="1100" i="1"/>
            <a:t>Täckningsgrad av alger </a:t>
          </a:r>
          <a:r>
            <a:rPr lang="sv-SE" sz="1100"/>
            <a:t>är den andra faktorn. </a:t>
          </a:r>
          <a:r>
            <a:rPr lang="sv-SE" sz="1100" i="1"/>
            <a:t>t20</a:t>
          </a:r>
          <a:r>
            <a:rPr lang="sv-SE" sz="1100" i="0"/>
            <a:t> är 20 % täckning av ytan med alger, </a:t>
          </a:r>
          <a:r>
            <a:rPr lang="sv-SE" sz="1100" i="1"/>
            <a:t>t40</a:t>
          </a:r>
          <a:r>
            <a:rPr lang="sv-SE" sz="1100" i="0"/>
            <a:t> är 40 % täckning av ytan, </a:t>
          </a:r>
          <a:r>
            <a:rPr lang="sv-SE" sz="1100" i="1"/>
            <a:t>t60</a:t>
          </a:r>
          <a:r>
            <a:rPr lang="sv-SE" sz="1100" i="0"/>
            <a:t> är 60 % täckning av ytan  och </a:t>
          </a:r>
          <a:r>
            <a:rPr lang="sv-SE" sz="1100" i="1"/>
            <a:t>t80</a:t>
          </a:r>
          <a:r>
            <a:rPr lang="sv-SE" sz="1100" i="0"/>
            <a:t> är 80 % täckning av ytan</a:t>
          </a:r>
          <a:r>
            <a:rPr lang="sv-SE" sz="1100"/>
            <a:t>. Mätvariabel (responsvariabel) är genomsnittlig andel döda skålsnäckor. Den mäts i fem unika och oberoende mindre områden inom faktorerna individtäthet och algtäthet.</a:t>
          </a:r>
        </a:p>
      </xdr:txBody>
    </xdr:sp>
    <xdr:clientData/>
  </xdr:twoCellAnchor>
  <xdr:twoCellAnchor editAs="oneCell">
    <xdr:from>
      <xdr:col>0</xdr:col>
      <xdr:colOff>101601</xdr:colOff>
      <xdr:row>1</xdr:row>
      <xdr:rowOff>76200</xdr:rowOff>
    </xdr:from>
    <xdr:to>
      <xdr:col>9</xdr:col>
      <xdr:colOff>25401</xdr:colOff>
      <xdr:row>29</xdr:row>
      <xdr:rowOff>41447</xdr:rowOff>
    </xdr:to>
    <xdr:pic>
      <xdr:nvPicPr>
        <xdr:cNvPr id="4" name="Bildobjekt 3">
          <a:extLst>
            <a:ext uri="{FF2B5EF4-FFF2-40B4-BE49-F238E27FC236}">
              <a16:creationId xmlns:a16="http://schemas.microsoft.com/office/drawing/2014/main" id="{6FD6EB95-6679-1943-8251-DA8E8577A87E}"/>
            </a:ext>
          </a:extLst>
        </xdr:cNvPr>
        <xdr:cNvPicPr>
          <a:picLocks noChangeAspect="1"/>
        </xdr:cNvPicPr>
      </xdr:nvPicPr>
      <xdr:blipFill>
        <a:blip xmlns:r="http://schemas.openxmlformats.org/officeDocument/2006/relationships" r:embed="rId1"/>
        <a:stretch>
          <a:fillRect/>
        </a:stretch>
      </xdr:blipFill>
      <xdr:spPr>
        <a:xfrm>
          <a:off x="101601" y="317500"/>
          <a:ext cx="7353300" cy="56548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xdr:colOff>
      <xdr:row>1</xdr:row>
      <xdr:rowOff>63500</xdr:rowOff>
    </xdr:from>
    <xdr:to>
      <xdr:col>1</xdr:col>
      <xdr:colOff>798214</xdr:colOff>
      <xdr:row>8</xdr:row>
      <xdr:rowOff>88020</xdr:rowOff>
    </xdr:to>
    <xdr:sp macro="" textlink="">
      <xdr:nvSpPr>
        <xdr:cNvPr id="2" name="textruta 1">
          <a:extLst>
            <a:ext uri="{FF2B5EF4-FFF2-40B4-BE49-F238E27FC236}">
              <a16:creationId xmlns:a16="http://schemas.microsoft.com/office/drawing/2014/main" id="{53D66189-1797-A24A-8FEF-E82A27080AFB}"/>
            </a:ext>
          </a:extLst>
        </xdr:cNvPr>
        <xdr:cNvSpPr txBox="1"/>
      </xdr:nvSpPr>
      <xdr:spPr>
        <a:xfrm>
          <a:off x="12700" y="304800"/>
          <a:ext cx="1611014" cy="15993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Vi har inte tillgång till de ursprungsdata Underwood använde för tabell 10.10, men här har vi lyckats återskapa rådata med resultat mycket lika de som presteras i tabell 10.10.</a:t>
          </a:r>
        </a:p>
      </xdr:txBody>
    </xdr:sp>
    <xdr:clientData/>
  </xdr:twoCellAnchor>
  <xdr:twoCellAnchor>
    <xdr:from>
      <xdr:col>14</xdr:col>
      <xdr:colOff>114300</xdr:colOff>
      <xdr:row>1</xdr:row>
      <xdr:rowOff>139700</xdr:rowOff>
    </xdr:from>
    <xdr:to>
      <xdr:col>16</xdr:col>
      <xdr:colOff>34328</xdr:colOff>
      <xdr:row>8</xdr:row>
      <xdr:rowOff>127000</xdr:rowOff>
    </xdr:to>
    <xdr:sp macro="" textlink="">
      <xdr:nvSpPr>
        <xdr:cNvPr id="3" name="textruta 1">
          <a:extLst>
            <a:ext uri="{FF2B5EF4-FFF2-40B4-BE49-F238E27FC236}">
              <a16:creationId xmlns:a16="http://schemas.microsoft.com/office/drawing/2014/main" id="{463A61EB-3DD2-8F47-B3B6-CCE257609C29}"/>
            </a:ext>
          </a:extLst>
        </xdr:cNvPr>
        <xdr:cNvSpPr txBox="1"/>
      </xdr:nvSpPr>
      <xdr:spPr>
        <a:xfrm>
          <a:off x="11671300" y="381000"/>
          <a:ext cx="1571028" cy="1587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d10 = 10 ind / 400 cm^2</a:t>
          </a:r>
        </a:p>
        <a:p>
          <a:r>
            <a:rPr lang="sv-SE" sz="1100"/>
            <a:t>d15 = 15 ind / 400 cm^2</a:t>
          </a:r>
        </a:p>
        <a:p>
          <a:r>
            <a:rPr lang="sv-SE" sz="1100"/>
            <a:t>d20 = 20 ind / 400 cm^2</a:t>
          </a:r>
        </a:p>
        <a:p>
          <a:r>
            <a:rPr lang="sv-SE" sz="1100"/>
            <a:t>t20 = 20 % algtäckning</a:t>
          </a:r>
        </a:p>
        <a:p>
          <a:r>
            <a:rPr lang="sv-SE" sz="1100"/>
            <a:t>t40</a:t>
          </a:r>
          <a:r>
            <a:rPr lang="sv-SE" sz="1100" baseline="0"/>
            <a:t> </a:t>
          </a:r>
          <a:r>
            <a:rPr lang="sv-SE" sz="1100"/>
            <a:t>= 40 % algtäckning</a:t>
          </a:r>
        </a:p>
        <a:p>
          <a:r>
            <a:rPr lang="sv-SE" sz="1100"/>
            <a:t>t60 = 60 % algtäckning</a:t>
          </a:r>
        </a:p>
        <a:p>
          <a:r>
            <a:rPr lang="sv-SE" sz="1100"/>
            <a:t>t80 = 80 % algtäckning</a:t>
          </a:r>
        </a:p>
        <a:p>
          <a:endParaRPr lang="sv-SE" sz="1100"/>
        </a:p>
        <a:p>
          <a:endParaRPr lang="sv-SE" sz="1100"/>
        </a:p>
        <a:p>
          <a:endParaRPr lang="sv-SE" sz="1100"/>
        </a:p>
        <a:p>
          <a:endParaRPr lang="sv-SE" sz="1100"/>
        </a:p>
      </xdr:txBody>
    </xdr:sp>
    <xdr:clientData/>
  </xdr:twoCellAnchor>
  <xdr:twoCellAnchor>
    <xdr:from>
      <xdr:col>14</xdr:col>
      <xdr:colOff>50800</xdr:colOff>
      <xdr:row>10</xdr:row>
      <xdr:rowOff>63500</xdr:rowOff>
    </xdr:from>
    <xdr:to>
      <xdr:col>19</xdr:col>
      <xdr:colOff>209550</xdr:colOff>
      <xdr:row>18</xdr:row>
      <xdr:rowOff>114300</xdr:rowOff>
    </xdr:to>
    <xdr:sp macro="" textlink="">
      <xdr:nvSpPr>
        <xdr:cNvPr id="4" name="textruta 1">
          <a:extLst>
            <a:ext uri="{FF2B5EF4-FFF2-40B4-BE49-F238E27FC236}">
              <a16:creationId xmlns:a16="http://schemas.microsoft.com/office/drawing/2014/main" id="{B2838BD4-AC5E-FF4A-8047-5001A463C170}"/>
            </a:ext>
          </a:extLst>
        </xdr:cNvPr>
        <xdr:cNvSpPr txBox="1"/>
      </xdr:nvSpPr>
      <xdr:spPr>
        <a:xfrm>
          <a:off x="11607800" y="2336800"/>
          <a:ext cx="4286250" cy="1676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Färgerna runt kolumnrubrikerna och runt värdena i lådagrammet är till för att hjälpa till att se vad som hör till samma behandling inom faktorn </a:t>
          </a:r>
          <a:r>
            <a:rPr lang="sv-SE" sz="1100" i="1"/>
            <a:t>algtäckning</a:t>
          </a:r>
          <a:r>
            <a:rPr lang="sv-SE" sz="1100"/>
            <a:t>. Färgerna i cellerna med data och i lådorna i lådagrmmet är de som kommer från villkorsstyrd formatering här i Excel. I data är det lägsta värdet 0,01. Det har fått den starkast röda färgen. Det högsta värdet i data är 0,78. Villkorsstyrd formatering har gett det den starkast gröna färgen. Alla värden däremellan har en färg mellan dessa båda färger.</a:t>
          </a:r>
        </a:p>
      </xdr:txBody>
    </xdr:sp>
    <xdr:clientData/>
  </xdr:twoCellAnchor>
  <xdr:twoCellAnchor>
    <xdr:from>
      <xdr:col>19</xdr:col>
      <xdr:colOff>711200</xdr:colOff>
      <xdr:row>10</xdr:row>
      <xdr:rowOff>88900</xdr:rowOff>
    </xdr:from>
    <xdr:to>
      <xdr:col>25</xdr:col>
      <xdr:colOff>88900</xdr:colOff>
      <xdr:row>16</xdr:row>
      <xdr:rowOff>76200</xdr:rowOff>
    </xdr:to>
    <xdr:sp macro="" textlink="">
      <xdr:nvSpPr>
        <xdr:cNvPr id="5" name="textruta 4">
          <a:extLst>
            <a:ext uri="{FF2B5EF4-FFF2-40B4-BE49-F238E27FC236}">
              <a16:creationId xmlns:a16="http://schemas.microsoft.com/office/drawing/2014/main" id="{C42393C6-4712-084C-B0AC-5DF9CD8935A7}"/>
            </a:ext>
          </a:extLst>
        </xdr:cNvPr>
        <xdr:cNvSpPr txBox="1"/>
      </xdr:nvSpPr>
      <xdr:spPr>
        <a:xfrm>
          <a:off x="16395700" y="2362200"/>
          <a:ext cx="4330700" cy="1206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5 sample points.</a:t>
          </a:r>
        </a:p>
      </xdr:txBody>
    </xdr:sp>
    <xdr:clientData/>
  </xdr:twoCellAnchor>
  <xdr:twoCellAnchor>
    <xdr:from>
      <xdr:col>0</xdr:col>
      <xdr:colOff>584199</xdr:colOff>
      <xdr:row>8</xdr:row>
      <xdr:rowOff>50800</xdr:rowOff>
    </xdr:from>
    <xdr:to>
      <xdr:col>14</xdr:col>
      <xdr:colOff>0</xdr:colOff>
      <xdr:row>23</xdr:row>
      <xdr:rowOff>50800</xdr:rowOff>
    </xdr:to>
    <xdr:grpSp>
      <xdr:nvGrpSpPr>
        <xdr:cNvPr id="11" name="Grupp 10">
          <a:extLst>
            <a:ext uri="{FF2B5EF4-FFF2-40B4-BE49-F238E27FC236}">
              <a16:creationId xmlns:a16="http://schemas.microsoft.com/office/drawing/2014/main" id="{A1BE6E18-CF12-E24D-B664-7031A91FAA25}"/>
            </a:ext>
          </a:extLst>
        </xdr:cNvPr>
        <xdr:cNvGrpSpPr/>
      </xdr:nvGrpSpPr>
      <xdr:grpSpPr>
        <a:xfrm>
          <a:off x="584199" y="1892300"/>
          <a:ext cx="10972801" cy="3073400"/>
          <a:chOff x="584199" y="1993900"/>
          <a:chExt cx="10972801" cy="3073400"/>
        </a:xfrm>
      </xdr:grpSpPr>
      <xdr:pic>
        <xdr:nvPicPr>
          <xdr:cNvPr id="6" name="Bildobjekt 5">
            <a:extLst>
              <a:ext uri="{FF2B5EF4-FFF2-40B4-BE49-F238E27FC236}">
                <a16:creationId xmlns:a16="http://schemas.microsoft.com/office/drawing/2014/main" id="{4C690E5B-2542-7E49-B3B1-8E5354CBC232}"/>
              </a:ext>
            </a:extLst>
          </xdr:cNvPr>
          <xdr:cNvPicPr>
            <a:picLocks noChangeAspect="1"/>
          </xdr:cNvPicPr>
        </xdr:nvPicPr>
        <xdr:blipFill rotWithShape="1">
          <a:blip xmlns:r="http://schemas.openxmlformats.org/officeDocument/2006/relationships" r:embed="rId1"/>
          <a:srcRect l="5809" t="9963" r="5429" b="19938"/>
          <a:stretch/>
        </xdr:blipFill>
        <xdr:spPr>
          <a:xfrm>
            <a:off x="584199" y="1993900"/>
            <a:ext cx="10967513" cy="3073400"/>
          </a:xfrm>
          <a:prstGeom prst="rect">
            <a:avLst/>
          </a:prstGeom>
          <a:solidFill>
            <a:schemeClr val="bg1"/>
          </a:solidFill>
        </xdr:spPr>
      </xdr:pic>
      <xdr:sp macro="" textlink="">
        <xdr:nvSpPr>
          <xdr:cNvPr id="7" name="Rektangel 6">
            <a:extLst>
              <a:ext uri="{FF2B5EF4-FFF2-40B4-BE49-F238E27FC236}">
                <a16:creationId xmlns:a16="http://schemas.microsoft.com/office/drawing/2014/main" id="{243C9FAF-5DD2-384C-B9B1-24F7D3B83B75}"/>
              </a:ext>
            </a:extLst>
          </xdr:cNvPr>
          <xdr:cNvSpPr/>
        </xdr:nvSpPr>
        <xdr:spPr>
          <a:xfrm>
            <a:off x="1549400" y="2070101"/>
            <a:ext cx="2476500" cy="2781300"/>
          </a:xfrm>
          <a:prstGeom prst="rect">
            <a:avLst/>
          </a:prstGeom>
          <a:noFill/>
          <a:ln w="25400">
            <a:solidFill>
              <a:srgbClr val="FFFC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sp macro="" textlink="">
        <xdr:nvSpPr>
          <xdr:cNvPr id="8" name="Rektangel 7">
            <a:extLst>
              <a:ext uri="{FF2B5EF4-FFF2-40B4-BE49-F238E27FC236}">
                <a16:creationId xmlns:a16="http://schemas.microsoft.com/office/drawing/2014/main" id="{4152EAE4-3FA3-DB4D-9EA2-D75D98BB66F5}"/>
              </a:ext>
            </a:extLst>
          </xdr:cNvPr>
          <xdr:cNvSpPr/>
        </xdr:nvSpPr>
        <xdr:spPr>
          <a:xfrm>
            <a:off x="4076700" y="2070101"/>
            <a:ext cx="2463800" cy="2781300"/>
          </a:xfrm>
          <a:prstGeom prst="rect">
            <a:avLst/>
          </a:prstGeom>
          <a:noFill/>
          <a:ln w="25400">
            <a:solidFill>
              <a:srgbClr val="FC91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sp macro="" textlink="">
        <xdr:nvSpPr>
          <xdr:cNvPr id="9" name="Rektangel 8">
            <a:extLst>
              <a:ext uri="{FF2B5EF4-FFF2-40B4-BE49-F238E27FC236}">
                <a16:creationId xmlns:a16="http://schemas.microsoft.com/office/drawing/2014/main" id="{2B89A07B-EE0F-AF45-BAB4-EA8A26DBB5DB}"/>
              </a:ext>
            </a:extLst>
          </xdr:cNvPr>
          <xdr:cNvSpPr/>
        </xdr:nvSpPr>
        <xdr:spPr>
          <a:xfrm>
            <a:off x="6591300" y="2070101"/>
            <a:ext cx="2463800" cy="2781300"/>
          </a:xfrm>
          <a:prstGeom prst="rect">
            <a:avLst/>
          </a:prstGeom>
          <a:noFill/>
          <a:ln w="25400">
            <a:solidFill>
              <a:srgbClr val="CB287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sp macro="" textlink="">
        <xdr:nvSpPr>
          <xdr:cNvPr id="10" name="Rektangel 9">
            <a:extLst>
              <a:ext uri="{FF2B5EF4-FFF2-40B4-BE49-F238E27FC236}">
                <a16:creationId xmlns:a16="http://schemas.microsoft.com/office/drawing/2014/main" id="{0406AD7B-08B9-D944-B0B5-B3405CDB3F36}"/>
              </a:ext>
            </a:extLst>
          </xdr:cNvPr>
          <xdr:cNvSpPr/>
        </xdr:nvSpPr>
        <xdr:spPr>
          <a:xfrm>
            <a:off x="9093200" y="2070101"/>
            <a:ext cx="2463800" cy="2781300"/>
          </a:xfrm>
          <a:prstGeom prst="rect">
            <a:avLst/>
          </a:prstGeom>
          <a:noFill/>
          <a:ln w="25400">
            <a:solidFill>
              <a:srgbClr val="8812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grpSp>
    <xdr:clientData/>
  </xdr:twoCellAnchor>
  <xdr:twoCellAnchor>
    <xdr:from>
      <xdr:col>14</xdr:col>
      <xdr:colOff>114300</xdr:colOff>
      <xdr:row>25</xdr:row>
      <xdr:rowOff>165100</xdr:rowOff>
    </xdr:from>
    <xdr:to>
      <xdr:col>18</xdr:col>
      <xdr:colOff>254000</xdr:colOff>
      <xdr:row>31</xdr:row>
      <xdr:rowOff>88900</xdr:rowOff>
    </xdr:to>
    <xdr:sp macro="" textlink="">
      <xdr:nvSpPr>
        <xdr:cNvPr id="12" name="textruta 11">
          <a:extLst>
            <a:ext uri="{FF2B5EF4-FFF2-40B4-BE49-F238E27FC236}">
              <a16:creationId xmlns:a16="http://schemas.microsoft.com/office/drawing/2014/main" id="{05F2E844-671A-A744-99FC-8FEE0B6BD072}"/>
            </a:ext>
          </a:extLst>
        </xdr:cNvPr>
        <xdr:cNvSpPr txBox="1"/>
      </xdr:nvSpPr>
      <xdr:spPr>
        <a:xfrm>
          <a:off x="11671300" y="5499100"/>
          <a:ext cx="3441700" cy="114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 antaganden som ska vara uppfyllda för att göra variansanalys finns på sidan 158 i kursboken. Experimentet måste ha varit utfört så att data är oberoende inom och mellan prover. Att alla populationer har samma varians testar vi här med hjälp av Cochrans test.</a:t>
          </a:r>
        </a:p>
      </xdr:txBody>
    </xdr:sp>
    <xdr:clientData/>
  </xdr:twoCellAnchor>
  <xdr:twoCellAnchor>
    <xdr:from>
      <xdr:col>14</xdr:col>
      <xdr:colOff>165100</xdr:colOff>
      <xdr:row>39</xdr:row>
      <xdr:rowOff>139700</xdr:rowOff>
    </xdr:from>
    <xdr:to>
      <xdr:col>18</xdr:col>
      <xdr:colOff>368300</xdr:colOff>
      <xdr:row>43</xdr:row>
      <xdr:rowOff>101600</xdr:rowOff>
    </xdr:to>
    <xdr:sp macro="" textlink="">
      <xdr:nvSpPr>
        <xdr:cNvPr id="13" name="textruta 12">
          <a:extLst>
            <a:ext uri="{FF2B5EF4-FFF2-40B4-BE49-F238E27FC236}">
              <a16:creationId xmlns:a16="http://schemas.microsoft.com/office/drawing/2014/main" id="{07571855-9C90-BC40-93E3-A15CF4C1FC07}"/>
            </a:ext>
          </a:extLst>
        </xdr:cNvPr>
        <xdr:cNvSpPr txBox="1"/>
      </xdr:nvSpPr>
      <xdr:spPr>
        <a:xfrm>
          <a:off x="11722100" y="8369300"/>
          <a:ext cx="3505200" cy="800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Se </a:t>
          </a:r>
          <a:r>
            <a:rPr lang="sv-SE" sz="1100" i="1"/>
            <a:t>Cochran.xls</a:t>
          </a:r>
          <a:r>
            <a:rPr lang="sv-SE" sz="1100"/>
            <a:t>, för metod och för kritiska värden för </a:t>
          </a:r>
          <a:r>
            <a:rPr lang="sv-SE" sz="1100" i="1"/>
            <a:t>C</a:t>
          </a:r>
          <a:r>
            <a:rPr lang="sv-SE" sz="1100"/>
            <a:t>. Filen kan hämtas från webbsidan </a:t>
          </a:r>
          <a:r>
            <a:rPr lang="sv-SE" sz="1100" i="1"/>
            <a:t>Tabeller</a:t>
          </a:r>
          <a:r>
            <a:rPr lang="sv-SE" sz="1100"/>
            <a:t> i undervisningsmaterialet. Dubbelklicka på värdet för </a:t>
          </a:r>
          <a:r>
            <a:rPr lang="sv-SE" sz="1100" i="1"/>
            <a:t>C</a:t>
          </a:r>
          <a:r>
            <a:rPr lang="sv-SE" sz="1100"/>
            <a:t> för att se hur det har beräknats.</a:t>
          </a:r>
        </a:p>
      </xdr:txBody>
    </xdr:sp>
    <xdr:clientData/>
  </xdr:twoCellAnchor>
  <xdr:twoCellAnchor>
    <xdr:from>
      <xdr:col>19</xdr:col>
      <xdr:colOff>698500</xdr:colOff>
      <xdr:row>16</xdr:row>
      <xdr:rowOff>165100</xdr:rowOff>
    </xdr:from>
    <xdr:to>
      <xdr:col>25</xdr:col>
      <xdr:colOff>101600</xdr:colOff>
      <xdr:row>25</xdr:row>
      <xdr:rowOff>38100</xdr:rowOff>
    </xdr:to>
    <xdr:sp macro="" textlink="">
      <xdr:nvSpPr>
        <xdr:cNvPr id="14" name="textruta 1">
          <a:extLst>
            <a:ext uri="{FF2B5EF4-FFF2-40B4-BE49-F238E27FC236}">
              <a16:creationId xmlns:a16="http://schemas.microsoft.com/office/drawing/2014/main" id="{696317E3-3549-C144-ABF5-3653C1D2FCE4}"/>
            </a:ext>
          </a:extLst>
        </xdr:cNvPr>
        <xdr:cNvSpPr txBox="1"/>
      </xdr:nvSpPr>
      <xdr:spPr>
        <a:xfrm>
          <a:off x="16383000" y="3657600"/>
          <a:ext cx="4356100" cy="1714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Med hjälp av sugpipett i Photoshop har jag fått HEX format för de färger som medelvärdena har i sina celler. På det sättet har jag kunnat göra så att varje låda i lådagrammet har samma färg som dess medelvärde har i tabellen för beskrivande statistik.</a:t>
          </a:r>
        </a:p>
        <a:p>
          <a:endParaRPr lang="sv-SE" sz="1100"/>
        </a:p>
        <a:p>
          <a:r>
            <a:rPr lang="sv-SE" sz="1100"/>
            <a:t>Detta är färgerna i HEX format, som jag använde i BoxPlotR:</a:t>
          </a:r>
        </a:p>
        <a:p>
          <a:endParaRPr lang="sv-SE" sz="1100"/>
        </a:p>
        <a:p>
          <a:r>
            <a:rPr lang="sv-SE" sz="1100"/>
            <a:t>#f98a68, #f9926a, #ede379, #f99169, #fba06c, #f0e479, #fdd075, #fed776, #afd175, #dcde78, #ceda77, # 80c373</a:t>
          </a:r>
        </a:p>
      </xdr:txBody>
    </xdr:sp>
    <xdr:clientData/>
  </xdr:twoCellAnchor>
  <xdr:twoCellAnchor>
    <xdr:from>
      <xdr:col>14</xdr:col>
      <xdr:colOff>101600</xdr:colOff>
      <xdr:row>18</xdr:row>
      <xdr:rowOff>190500</xdr:rowOff>
    </xdr:from>
    <xdr:to>
      <xdr:col>19</xdr:col>
      <xdr:colOff>228600</xdr:colOff>
      <xdr:row>25</xdr:row>
      <xdr:rowOff>50800</xdr:rowOff>
    </xdr:to>
    <xdr:sp macro="" textlink="">
      <xdr:nvSpPr>
        <xdr:cNvPr id="15" name="textruta 14">
          <a:extLst>
            <a:ext uri="{FF2B5EF4-FFF2-40B4-BE49-F238E27FC236}">
              <a16:creationId xmlns:a16="http://schemas.microsoft.com/office/drawing/2014/main" id="{3F3CCF18-0741-4349-B97B-22349D3ECB80}"/>
            </a:ext>
          </a:extLst>
        </xdr:cNvPr>
        <xdr:cNvSpPr txBox="1"/>
      </xdr:nvSpPr>
      <xdr:spPr>
        <a:xfrm>
          <a:off x="11658600" y="4089400"/>
          <a:ext cx="4254500" cy="129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 lådagrammet ser vi att dödligheten bland skålsnäckor ökar med ökad individtäthet. Det ser ut att ske på liknande sätt för alla fyra täckningsgrader av alger. Det är när individtätheten går upp till 20 ind / 400 cm^2, som dödligheten ökar.</a:t>
          </a:r>
        </a:p>
        <a:p>
          <a:endParaRPr lang="sv-SE" sz="1100"/>
        </a:p>
        <a:p>
          <a:r>
            <a:rPr lang="sv-SE" sz="1100"/>
            <a:t>Vilka tolkningar vi ska göra angående hypoteser och förklaringsmodell får dock det statistiska testet visa.</a:t>
          </a:r>
        </a:p>
        <a:p>
          <a:endParaRPr lang="sv-SE" sz="1100"/>
        </a:p>
        <a:p>
          <a:endParaRPr lang="sv-S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101600</xdr:colOff>
      <xdr:row>10</xdr:row>
      <xdr:rowOff>127000</xdr:rowOff>
    </xdr:from>
    <xdr:to>
      <xdr:col>23</xdr:col>
      <xdr:colOff>584200</xdr:colOff>
      <xdr:row>18</xdr:row>
      <xdr:rowOff>114300</xdr:rowOff>
    </xdr:to>
    <xdr:sp macro="" textlink="">
      <xdr:nvSpPr>
        <xdr:cNvPr id="2" name="textruta 1">
          <a:extLst>
            <a:ext uri="{FF2B5EF4-FFF2-40B4-BE49-F238E27FC236}">
              <a16:creationId xmlns:a16="http://schemas.microsoft.com/office/drawing/2014/main" id="{12D6298A-2762-EE40-9376-8D8E5002502D}"/>
            </a:ext>
          </a:extLst>
        </xdr:cNvPr>
        <xdr:cNvSpPr txBox="1"/>
      </xdr:nvSpPr>
      <xdr:spPr>
        <a:xfrm>
          <a:off x="15786100" y="2336800"/>
          <a:ext cx="3784600" cy="1625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endParaRPr lang="sv-SE" sz="1100"/>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5 sample points.</a:t>
          </a:r>
        </a:p>
      </xdr:txBody>
    </xdr:sp>
    <xdr:clientData/>
  </xdr:twoCellAnchor>
  <xdr:twoCellAnchor editAs="oneCell">
    <xdr:from>
      <xdr:col>0</xdr:col>
      <xdr:colOff>653333</xdr:colOff>
      <xdr:row>8</xdr:row>
      <xdr:rowOff>161626</xdr:rowOff>
    </xdr:from>
    <xdr:to>
      <xdr:col>14</xdr:col>
      <xdr:colOff>12701</xdr:colOff>
      <xdr:row>23</xdr:row>
      <xdr:rowOff>190500</xdr:rowOff>
    </xdr:to>
    <xdr:pic>
      <xdr:nvPicPr>
        <xdr:cNvPr id="5" name="Bildobjekt 4">
          <a:extLst>
            <a:ext uri="{FF2B5EF4-FFF2-40B4-BE49-F238E27FC236}">
              <a16:creationId xmlns:a16="http://schemas.microsoft.com/office/drawing/2014/main" id="{E15F2359-460D-5441-8ADA-C5F6B74F9FA6}"/>
            </a:ext>
          </a:extLst>
        </xdr:cNvPr>
        <xdr:cNvPicPr>
          <a:picLocks noChangeAspect="1"/>
        </xdr:cNvPicPr>
      </xdr:nvPicPr>
      <xdr:blipFill rotWithShape="1">
        <a:blip xmlns:r="http://schemas.openxmlformats.org/officeDocument/2006/relationships" r:embed="rId1"/>
        <a:srcRect l="5613" t="9851" r="5307" b="18806"/>
        <a:stretch/>
      </xdr:blipFill>
      <xdr:spPr>
        <a:xfrm>
          <a:off x="653333" y="1939626"/>
          <a:ext cx="10916368" cy="3102274"/>
        </a:xfrm>
        <a:prstGeom prst="rect">
          <a:avLst/>
        </a:prstGeom>
        <a:solidFill>
          <a:schemeClr val="bg1"/>
        </a:solidFill>
      </xdr:spPr>
    </xdr:pic>
    <xdr:clientData/>
  </xdr:twoCellAnchor>
  <xdr:twoCellAnchor>
    <xdr:from>
      <xdr:col>2</xdr:col>
      <xdr:colOff>0</xdr:colOff>
      <xdr:row>8</xdr:row>
      <xdr:rowOff>38101</xdr:rowOff>
    </xdr:from>
    <xdr:to>
      <xdr:col>5</xdr:col>
      <xdr:colOff>774700</xdr:colOff>
      <xdr:row>22</xdr:row>
      <xdr:rowOff>152401</xdr:rowOff>
    </xdr:to>
    <xdr:sp macro="" textlink="">
      <xdr:nvSpPr>
        <xdr:cNvPr id="6" name="Rektangel 5">
          <a:extLst>
            <a:ext uri="{FF2B5EF4-FFF2-40B4-BE49-F238E27FC236}">
              <a16:creationId xmlns:a16="http://schemas.microsoft.com/office/drawing/2014/main" id="{43487A65-5D51-D44A-B908-41B6C8D714B6}"/>
            </a:ext>
          </a:extLst>
        </xdr:cNvPr>
        <xdr:cNvSpPr/>
      </xdr:nvSpPr>
      <xdr:spPr>
        <a:xfrm>
          <a:off x="1651000" y="1816101"/>
          <a:ext cx="3251200" cy="2984500"/>
        </a:xfrm>
        <a:prstGeom prst="rect">
          <a:avLst/>
        </a:prstGeom>
        <a:noFill/>
        <a:ln w="25400">
          <a:solidFill>
            <a:srgbClr val="00FD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6</xdr:col>
      <xdr:colOff>25400</xdr:colOff>
      <xdr:row>8</xdr:row>
      <xdr:rowOff>25400</xdr:rowOff>
    </xdr:from>
    <xdr:to>
      <xdr:col>9</xdr:col>
      <xdr:colOff>800100</xdr:colOff>
      <xdr:row>22</xdr:row>
      <xdr:rowOff>139700</xdr:rowOff>
    </xdr:to>
    <xdr:sp macro="" textlink="">
      <xdr:nvSpPr>
        <xdr:cNvPr id="7" name="Rektangel 6">
          <a:extLst>
            <a:ext uri="{FF2B5EF4-FFF2-40B4-BE49-F238E27FC236}">
              <a16:creationId xmlns:a16="http://schemas.microsoft.com/office/drawing/2014/main" id="{20DCBC95-FD74-1E45-96D7-4915A5381DE9}"/>
            </a:ext>
          </a:extLst>
        </xdr:cNvPr>
        <xdr:cNvSpPr/>
      </xdr:nvSpPr>
      <xdr:spPr>
        <a:xfrm>
          <a:off x="4978400" y="1803400"/>
          <a:ext cx="3251200" cy="2984500"/>
        </a:xfrm>
        <a:prstGeom prst="rect">
          <a:avLst/>
        </a:prstGeom>
        <a:noFill/>
        <a:ln w="25400">
          <a:solidFill>
            <a:srgbClr val="0176BB"/>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10</xdr:col>
      <xdr:colOff>50800</xdr:colOff>
      <xdr:row>8</xdr:row>
      <xdr:rowOff>25400</xdr:rowOff>
    </xdr:from>
    <xdr:to>
      <xdr:col>14</xdr:col>
      <xdr:colOff>0</xdr:colOff>
      <xdr:row>22</xdr:row>
      <xdr:rowOff>139700</xdr:rowOff>
    </xdr:to>
    <xdr:sp macro="" textlink="">
      <xdr:nvSpPr>
        <xdr:cNvPr id="8" name="Rektangel 7">
          <a:extLst>
            <a:ext uri="{FF2B5EF4-FFF2-40B4-BE49-F238E27FC236}">
              <a16:creationId xmlns:a16="http://schemas.microsoft.com/office/drawing/2014/main" id="{CC27D4D9-9AF4-E343-93FB-75FC7ECD1333}"/>
            </a:ext>
          </a:extLst>
        </xdr:cNvPr>
        <xdr:cNvSpPr/>
      </xdr:nvSpPr>
      <xdr:spPr>
        <a:xfrm>
          <a:off x="8305800" y="1803400"/>
          <a:ext cx="3251200" cy="2984500"/>
        </a:xfrm>
        <a:prstGeom prst="rect">
          <a:avLst/>
        </a:prstGeom>
        <a:noFill/>
        <a:ln w="25400">
          <a:solidFill>
            <a:srgbClr val="014D7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14</xdr:col>
      <xdr:colOff>127000</xdr:colOff>
      <xdr:row>1</xdr:row>
      <xdr:rowOff>266700</xdr:rowOff>
    </xdr:from>
    <xdr:to>
      <xdr:col>16</xdr:col>
      <xdr:colOff>47028</xdr:colOff>
      <xdr:row>9</xdr:row>
      <xdr:rowOff>38100</xdr:rowOff>
    </xdr:to>
    <xdr:sp macro="" textlink="">
      <xdr:nvSpPr>
        <xdr:cNvPr id="9" name="textruta 1">
          <a:extLst>
            <a:ext uri="{FF2B5EF4-FFF2-40B4-BE49-F238E27FC236}">
              <a16:creationId xmlns:a16="http://schemas.microsoft.com/office/drawing/2014/main" id="{0C925028-C569-2848-9851-62C24815CF20}"/>
            </a:ext>
          </a:extLst>
        </xdr:cNvPr>
        <xdr:cNvSpPr txBox="1"/>
      </xdr:nvSpPr>
      <xdr:spPr>
        <a:xfrm>
          <a:off x="11684000" y="469900"/>
          <a:ext cx="1571028" cy="1587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d10 = 10 ind / 400 cm^2</a:t>
          </a:r>
        </a:p>
        <a:p>
          <a:r>
            <a:rPr lang="sv-SE" sz="1100"/>
            <a:t>d15 = 15 ind / 400 cm^2</a:t>
          </a:r>
        </a:p>
        <a:p>
          <a:r>
            <a:rPr lang="sv-SE" sz="1100"/>
            <a:t>d20 = 20 ind / 400 cm^2</a:t>
          </a:r>
        </a:p>
        <a:p>
          <a:r>
            <a:rPr lang="sv-SE" sz="1100"/>
            <a:t>t20 = 20 % algtäckning</a:t>
          </a:r>
        </a:p>
        <a:p>
          <a:r>
            <a:rPr lang="sv-SE" sz="1100"/>
            <a:t>t40</a:t>
          </a:r>
          <a:r>
            <a:rPr lang="sv-SE" sz="1100" baseline="0"/>
            <a:t> </a:t>
          </a:r>
          <a:r>
            <a:rPr lang="sv-SE" sz="1100"/>
            <a:t>= 40 % algtäckning</a:t>
          </a:r>
        </a:p>
        <a:p>
          <a:r>
            <a:rPr lang="sv-SE" sz="1100"/>
            <a:t>t60 = 60 % algtäckning</a:t>
          </a:r>
        </a:p>
        <a:p>
          <a:r>
            <a:rPr lang="sv-SE" sz="1100"/>
            <a:t>t80 = 80 % algtäckning</a:t>
          </a:r>
        </a:p>
        <a:p>
          <a:endParaRPr lang="sv-SE" sz="1100"/>
        </a:p>
        <a:p>
          <a:endParaRPr lang="sv-SE" sz="1100"/>
        </a:p>
        <a:p>
          <a:endParaRPr lang="sv-SE" sz="1100"/>
        </a:p>
        <a:p>
          <a:endParaRPr lang="sv-SE" sz="1100"/>
        </a:p>
      </xdr:txBody>
    </xdr:sp>
    <xdr:clientData/>
  </xdr:twoCellAnchor>
  <xdr:twoCellAnchor>
    <xdr:from>
      <xdr:col>19</xdr:col>
      <xdr:colOff>114300</xdr:colOff>
      <xdr:row>19</xdr:row>
      <xdr:rowOff>0</xdr:rowOff>
    </xdr:from>
    <xdr:to>
      <xdr:col>24</xdr:col>
      <xdr:colOff>273050</xdr:colOff>
      <xdr:row>27</xdr:row>
      <xdr:rowOff>38100</xdr:rowOff>
    </xdr:to>
    <xdr:sp macro="" textlink="">
      <xdr:nvSpPr>
        <xdr:cNvPr id="10" name="textruta 1">
          <a:extLst>
            <a:ext uri="{FF2B5EF4-FFF2-40B4-BE49-F238E27FC236}">
              <a16:creationId xmlns:a16="http://schemas.microsoft.com/office/drawing/2014/main" id="{B40AF2B3-AA76-C049-9046-B70DDA938F67}"/>
            </a:ext>
          </a:extLst>
        </xdr:cNvPr>
        <xdr:cNvSpPr txBox="1"/>
      </xdr:nvSpPr>
      <xdr:spPr>
        <a:xfrm>
          <a:off x="15798800" y="4064000"/>
          <a:ext cx="4286250" cy="1676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Färgerna runt kolumnrubrikerna och runt värdena i lådagrammet är till för att hjälpa till att se vad som hör till samma behandling inom faktorn </a:t>
          </a:r>
          <a:r>
            <a:rPr lang="sv-SE" sz="1100" i="1"/>
            <a:t>algtäckning</a:t>
          </a:r>
          <a:r>
            <a:rPr lang="sv-SE" sz="1100"/>
            <a:t>. Färgerna i cellerna med data och i lådorna i lådagrmmet är de som kommer från villkorsstyrd formatering här i Excel. I data är det lägsta värdet 0,01. Det har fått den starkast röda färgen. Det högsta värdet i data är 0,78. Villkorsstyrd formatering har gett det den starkast gröna färgen. Alla värden däremellan har en färg mellan dessa båda färger.</a:t>
          </a:r>
        </a:p>
      </xdr:txBody>
    </xdr:sp>
    <xdr:clientData/>
  </xdr:twoCellAnchor>
  <xdr:twoCellAnchor>
    <xdr:from>
      <xdr:col>14</xdr:col>
      <xdr:colOff>63500</xdr:colOff>
      <xdr:row>14</xdr:row>
      <xdr:rowOff>12700</xdr:rowOff>
    </xdr:from>
    <xdr:to>
      <xdr:col>18</xdr:col>
      <xdr:colOff>711200</xdr:colOff>
      <xdr:row>21</xdr:row>
      <xdr:rowOff>0</xdr:rowOff>
    </xdr:to>
    <xdr:sp macro="" textlink="">
      <xdr:nvSpPr>
        <xdr:cNvPr id="11" name="textruta 10">
          <a:extLst>
            <a:ext uri="{FF2B5EF4-FFF2-40B4-BE49-F238E27FC236}">
              <a16:creationId xmlns:a16="http://schemas.microsoft.com/office/drawing/2014/main" id="{9ECAEDBF-B64D-EA4B-823F-06E53581F637}"/>
            </a:ext>
          </a:extLst>
        </xdr:cNvPr>
        <xdr:cNvSpPr txBox="1"/>
      </xdr:nvSpPr>
      <xdr:spPr>
        <a:xfrm>
          <a:off x="11620500" y="3060700"/>
          <a:ext cx="3949700" cy="1409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 lådagrammet ser vi att dödligheten bland skålsnäckor ökar med ökad mängd alger</a:t>
          </a:r>
          <a:r>
            <a:rPr lang="sv-SE" sz="1100" baseline="0"/>
            <a:t> på underlaget</a:t>
          </a:r>
          <a:r>
            <a:rPr lang="sv-SE" sz="1100"/>
            <a:t>. Det ser ut att ske på liknande sätt för alla tre individtätheter. Det är när algtäckningen</a:t>
          </a:r>
          <a:r>
            <a:rPr lang="sv-SE" sz="1100" baseline="0"/>
            <a:t> blir 60 %, eller mer</a:t>
          </a:r>
          <a:r>
            <a:rPr lang="sv-SE" sz="1100"/>
            <a:t>, som dödligheten ökar.</a:t>
          </a:r>
        </a:p>
        <a:p>
          <a:endParaRPr lang="sv-SE" sz="1100"/>
        </a:p>
        <a:p>
          <a:r>
            <a:rPr lang="sv-SE" sz="1100"/>
            <a:t>Vilka tolkningar vi ska göra angående hypoteser och förklaringsmodell får dock det statistiska testet visa.</a:t>
          </a:r>
        </a:p>
        <a:p>
          <a:endParaRPr lang="sv-SE" sz="1100"/>
        </a:p>
        <a:p>
          <a:endParaRPr lang="sv-SE"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228600</xdr:colOff>
      <xdr:row>25</xdr:row>
      <xdr:rowOff>63500</xdr:rowOff>
    </xdr:from>
    <xdr:to>
      <xdr:col>5</xdr:col>
      <xdr:colOff>342464</xdr:colOff>
      <xdr:row>37</xdr:row>
      <xdr:rowOff>12700</xdr:rowOff>
    </xdr:to>
    <xdr:pic>
      <xdr:nvPicPr>
        <xdr:cNvPr id="2" name="Bildobjekt 1">
          <a:extLst>
            <a:ext uri="{FF2B5EF4-FFF2-40B4-BE49-F238E27FC236}">
              <a16:creationId xmlns:a16="http://schemas.microsoft.com/office/drawing/2014/main" id="{12B8E619-6D49-7E46-B078-D9EAF40A78E1}"/>
            </a:ext>
          </a:extLst>
        </xdr:cNvPr>
        <xdr:cNvPicPr>
          <a:picLocks noChangeAspect="1"/>
        </xdr:cNvPicPr>
      </xdr:nvPicPr>
      <xdr:blipFill>
        <a:blip xmlns:r="http://schemas.openxmlformats.org/officeDocument/2006/relationships" r:embed="rId1"/>
        <a:stretch>
          <a:fillRect/>
        </a:stretch>
      </xdr:blipFill>
      <xdr:spPr>
        <a:xfrm>
          <a:off x="228600" y="5270500"/>
          <a:ext cx="4241364" cy="2514600"/>
        </a:xfrm>
        <a:prstGeom prst="rect">
          <a:avLst/>
        </a:prstGeom>
      </xdr:spPr>
    </xdr:pic>
    <xdr:clientData/>
  </xdr:twoCellAnchor>
  <xdr:twoCellAnchor>
    <xdr:from>
      <xdr:col>10</xdr:col>
      <xdr:colOff>241300</xdr:colOff>
      <xdr:row>44</xdr:row>
      <xdr:rowOff>101600</xdr:rowOff>
    </xdr:from>
    <xdr:to>
      <xdr:col>13</xdr:col>
      <xdr:colOff>558800</xdr:colOff>
      <xdr:row>50</xdr:row>
      <xdr:rowOff>88900</xdr:rowOff>
    </xdr:to>
    <xdr:sp macro="" textlink="">
      <xdr:nvSpPr>
        <xdr:cNvPr id="3" name="textruta 2">
          <a:extLst>
            <a:ext uri="{FF2B5EF4-FFF2-40B4-BE49-F238E27FC236}">
              <a16:creationId xmlns:a16="http://schemas.microsoft.com/office/drawing/2014/main" id="{135B5517-0BE8-254C-AE28-50E150909401}"/>
            </a:ext>
          </a:extLst>
        </xdr:cNvPr>
        <xdr:cNvSpPr txBox="1"/>
      </xdr:nvSpPr>
      <xdr:spPr>
        <a:xfrm>
          <a:off x="8496300" y="9194800"/>
          <a:ext cx="2794000" cy="12065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Eftersom interaktionen inte är signifikant är det meningsfullt att titta på huvudfaktorerna. Vi ser att de är båda signifikanta. SNK-test inom varje huvudfaktor kan visa var skillnader finns, när medelvärden tas för alla nivåerna av den andra faktorn.</a:t>
          </a:r>
        </a:p>
      </xdr:txBody>
    </xdr:sp>
    <xdr:clientData/>
  </xdr:twoCellAnchor>
  <xdr:twoCellAnchor>
    <xdr:from>
      <xdr:col>11</xdr:col>
      <xdr:colOff>812800</xdr:colOff>
      <xdr:row>38</xdr:row>
      <xdr:rowOff>190500</xdr:rowOff>
    </xdr:from>
    <xdr:to>
      <xdr:col>12</xdr:col>
      <xdr:colOff>0</xdr:colOff>
      <xdr:row>44</xdr:row>
      <xdr:rowOff>88900</xdr:rowOff>
    </xdr:to>
    <xdr:cxnSp macro="">
      <xdr:nvCxnSpPr>
        <xdr:cNvPr id="4" name="Rak 3">
          <a:extLst>
            <a:ext uri="{FF2B5EF4-FFF2-40B4-BE49-F238E27FC236}">
              <a16:creationId xmlns:a16="http://schemas.microsoft.com/office/drawing/2014/main" id="{66C8E795-AD1E-1D44-A0C9-CA5D492A1837}"/>
            </a:ext>
          </a:extLst>
        </xdr:cNvPr>
        <xdr:cNvCxnSpPr/>
      </xdr:nvCxnSpPr>
      <xdr:spPr>
        <a:xfrm flipH="1">
          <a:off x="9893300" y="8051800"/>
          <a:ext cx="12700" cy="1130300"/>
        </a:xfrm>
        <a:prstGeom prst="line">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15</xdr:col>
      <xdr:colOff>749300</xdr:colOff>
      <xdr:row>5</xdr:row>
      <xdr:rowOff>152400</xdr:rowOff>
    </xdr:from>
    <xdr:to>
      <xdr:col>19</xdr:col>
      <xdr:colOff>393700</xdr:colOff>
      <xdr:row>11</xdr:row>
      <xdr:rowOff>266700</xdr:rowOff>
    </xdr:to>
    <xdr:pic>
      <xdr:nvPicPr>
        <xdr:cNvPr id="11" name="Bildobjekt 10">
          <a:extLst>
            <a:ext uri="{FF2B5EF4-FFF2-40B4-BE49-F238E27FC236}">
              <a16:creationId xmlns:a16="http://schemas.microsoft.com/office/drawing/2014/main" id="{C3CEDAE6-3C15-6144-93C7-E84C8E3BEB3E}"/>
            </a:ext>
          </a:extLst>
        </xdr:cNvPr>
        <xdr:cNvPicPr>
          <a:picLocks noChangeAspect="1"/>
        </xdr:cNvPicPr>
      </xdr:nvPicPr>
      <xdr:blipFill>
        <a:blip xmlns:r="http://schemas.openxmlformats.org/officeDocument/2006/relationships" r:embed="rId2"/>
        <a:stretch>
          <a:fillRect/>
        </a:stretch>
      </xdr:blipFill>
      <xdr:spPr>
        <a:xfrm>
          <a:off x="13131800" y="1371600"/>
          <a:ext cx="2946400" cy="1384300"/>
        </a:xfrm>
        <a:prstGeom prst="rect">
          <a:avLst/>
        </a:prstGeom>
      </xdr:spPr>
    </xdr:pic>
    <xdr:clientData/>
  </xdr:twoCellAnchor>
  <xdr:twoCellAnchor>
    <xdr:from>
      <xdr:col>26</xdr:col>
      <xdr:colOff>368300</xdr:colOff>
      <xdr:row>22</xdr:row>
      <xdr:rowOff>114300</xdr:rowOff>
    </xdr:from>
    <xdr:to>
      <xdr:col>30</xdr:col>
      <xdr:colOff>12700</xdr:colOff>
      <xdr:row>32</xdr:row>
      <xdr:rowOff>101600</xdr:rowOff>
    </xdr:to>
    <xdr:sp macro="" textlink="">
      <xdr:nvSpPr>
        <xdr:cNvPr id="12" name="textruta 11">
          <a:extLst>
            <a:ext uri="{FF2B5EF4-FFF2-40B4-BE49-F238E27FC236}">
              <a16:creationId xmlns:a16="http://schemas.microsoft.com/office/drawing/2014/main" id="{239619CB-110B-844A-AE7C-F72A8BD85540}"/>
            </a:ext>
          </a:extLst>
        </xdr:cNvPr>
        <xdr:cNvSpPr txBox="1"/>
      </xdr:nvSpPr>
      <xdr:spPr>
        <a:xfrm>
          <a:off x="23482300" y="2882900"/>
          <a:ext cx="2946400" cy="2082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endParaRPr lang="sv-SE" sz="1100"/>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20 sample points.</a:t>
          </a:r>
        </a:p>
      </xdr:txBody>
    </xdr:sp>
    <xdr:clientData/>
  </xdr:twoCellAnchor>
  <xdr:twoCellAnchor editAs="oneCell">
    <xdr:from>
      <xdr:col>11</xdr:col>
      <xdr:colOff>419407</xdr:colOff>
      <xdr:row>3</xdr:row>
      <xdr:rowOff>141554</xdr:rowOff>
    </xdr:from>
    <xdr:to>
      <xdr:col>14</xdr:col>
      <xdr:colOff>800101</xdr:colOff>
      <xdr:row>11</xdr:row>
      <xdr:rowOff>254000</xdr:rowOff>
    </xdr:to>
    <xdr:pic>
      <xdr:nvPicPr>
        <xdr:cNvPr id="13" name="Bildobjekt 12">
          <a:extLst>
            <a:ext uri="{FF2B5EF4-FFF2-40B4-BE49-F238E27FC236}">
              <a16:creationId xmlns:a16="http://schemas.microsoft.com/office/drawing/2014/main" id="{1F8B8AAD-752D-E048-9438-E2876E0F7DBD}"/>
            </a:ext>
          </a:extLst>
        </xdr:cNvPr>
        <xdr:cNvPicPr>
          <a:picLocks noChangeAspect="1"/>
        </xdr:cNvPicPr>
      </xdr:nvPicPr>
      <xdr:blipFill rotWithShape="1">
        <a:blip xmlns:r="http://schemas.openxmlformats.org/officeDocument/2006/relationships" r:embed="rId3"/>
        <a:srcRect l="12933" t="11454" r="8533" b="20546"/>
        <a:stretch/>
      </xdr:blipFill>
      <xdr:spPr>
        <a:xfrm>
          <a:off x="9499907" y="903554"/>
          <a:ext cx="2857194" cy="1814246"/>
        </a:xfrm>
        <a:prstGeom prst="rect">
          <a:avLst/>
        </a:prstGeom>
        <a:solidFill>
          <a:schemeClr val="bg1"/>
        </a:solidFill>
      </xdr:spPr>
    </xdr:pic>
    <xdr:clientData/>
  </xdr:twoCellAnchor>
  <xdr:twoCellAnchor>
    <xdr:from>
      <xdr:col>26</xdr:col>
      <xdr:colOff>127000</xdr:colOff>
      <xdr:row>44</xdr:row>
      <xdr:rowOff>12700</xdr:rowOff>
    </xdr:from>
    <xdr:to>
      <xdr:col>30</xdr:col>
      <xdr:colOff>431800</xdr:colOff>
      <xdr:row>50</xdr:row>
      <xdr:rowOff>177800</xdr:rowOff>
    </xdr:to>
    <xdr:sp macro="" textlink="">
      <xdr:nvSpPr>
        <xdr:cNvPr id="14" name="textruta 13">
          <a:extLst>
            <a:ext uri="{FF2B5EF4-FFF2-40B4-BE49-F238E27FC236}">
              <a16:creationId xmlns:a16="http://schemas.microsoft.com/office/drawing/2014/main" id="{76DB49C9-FE0F-4243-A623-6A11D4CA3EE6}"/>
            </a:ext>
          </a:extLst>
        </xdr:cNvPr>
        <xdr:cNvSpPr txBox="1"/>
      </xdr:nvSpPr>
      <xdr:spPr>
        <a:xfrm>
          <a:off x="23241000" y="7531100"/>
          <a:ext cx="3606800" cy="1422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endParaRPr lang="sv-SE" sz="1100"/>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15 sample points.</a:t>
          </a:r>
        </a:p>
      </xdr:txBody>
    </xdr:sp>
    <xdr:clientData/>
  </xdr:twoCellAnchor>
  <xdr:twoCellAnchor editAs="oneCell">
    <xdr:from>
      <xdr:col>13</xdr:col>
      <xdr:colOff>241300</xdr:colOff>
      <xdr:row>24</xdr:row>
      <xdr:rowOff>278400</xdr:rowOff>
    </xdr:from>
    <xdr:to>
      <xdr:col>18</xdr:col>
      <xdr:colOff>25400</xdr:colOff>
      <xdr:row>36</xdr:row>
      <xdr:rowOff>165100</xdr:rowOff>
    </xdr:to>
    <xdr:pic>
      <xdr:nvPicPr>
        <xdr:cNvPr id="15" name="Bildobjekt 14">
          <a:extLst>
            <a:ext uri="{FF2B5EF4-FFF2-40B4-BE49-F238E27FC236}">
              <a16:creationId xmlns:a16="http://schemas.microsoft.com/office/drawing/2014/main" id="{88F6B94F-9E76-1E40-9CE5-991E4953FB7F}"/>
            </a:ext>
          </a:extLst>
        </xdr:cNvPr>
        <xdr:cNvPicPr>
          <a:picLocks noChangeAspect="1"/>
        </xdr:cNvPicPr>
      </xdr:nvPicPr>
      <xdr:blipFill rotWithShape="1">
        <a:blip xmlns:r="http://schemas.openxmlformats.org/officeDocument/2006/relationships" r:embed="rId4"/>
        <a:srcRect l="12800" t="10909" r="7600" b="19637"/>
        <a:stretch/>
      </xdr:blipFill>
      <xdr:spPr>
        <a:xfrm>
          <a:off x="10972800" y="5574300"/>
          <a:ext cx="3911600" cy="2502900"/>
        </a:xfrm>
        <a:prstGeom prst="rect">
          <a:avLst/>
        </a:prstGeom>
        <a:solidFill>
          <a:schemeClr val="bg1"/>
        </a:solidFill>
      </xdr:spPr>
    </xdr:pic>
    <xdr:clientData/>
  </xdr:twoCellAnchor>
  <xdr:twoCellAnchor>
    <xdr:from>
      <xdr:col>14</xdr:col>
      <xdr:colOff>342900</xdr:colOff>
      <xdr:row>37</xdr:row>
      <xdr:rowOff>0</xdr:rowOff>
    </xdr:from>
    <xdr:to>
      <xdr:col>15</xdr:col>
      <xdr:colOff>381000</xdr:colOff>
      <xdr:row>37</xdr:row>
      <xdr:rowOff>0</xdr:rowOff>
    </xdr:to>
    <xdr:cxnSp macro="">
      <xdr:nvCxnSpPr>
        <xdr:cNvPr id="16" name="Rak 15">
          <a:extLst>
            <a:ext uri="{FF2B5EF4-FFF2-40B4-BE49-F238E27FC236}">
              <a16:creationId xmlns:a16="http://schemas.microsoft.com/office/drawing/2014/main" id="{5C3A2F33-F7A0-724D-A466-2C9BD9564517}"/>
            </a:ext>
          </a:extLst>
        </xdr:cNvPr>
        <xdr:cNvCxnSpPr/>
      </xdr:nvCxnSpPr>
      <xdr:spPr>
        <a:xfrm>
          <a:off x="11899900" y="8140700"/>
          <a:ext cx="863600" cy="0"/>
        </a:xfrm>
        <a:prstGeom prst="line">
          <a:avLst/>
        </a:prstGeom>
        <a:ln w="9525">
          <a:solidFill>
            <a:schemeClr val="tx1"/>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342900</xdr:colOff>
      <xdr:row>12</xdr:row>
      <xdr:rowOff>25400</xdr:rowOff>
    </xdr:from>
    <xdr:to>
      <xdr:col>13</xdr:col>
      <xdr:colOff>381000</xdr:colOff>
      <xdr:row>12</xdr:row>
      <xdr:rowOff>25400</xdr:rowOff>
    </xdr:to>
    <xdr:cxnSp macro="">
      <xdr:nvCxnSpPr>
        <xdr:cNvPr id="19" name="Rak 18">
          <a:extLst>
            <a:ext uri="{FF2B5EF4-FFF2-40B4-BE49-F238E27FC236}">
              <a16:creationId xmlns:a16="http://schemas.microsoft.com/office/drawing/2014/main" id="{712B77C9-8FC8-7D40-99E7-8FD0F8F77978}"/>
            </a:ext>
          </a:extLst>
        </xdr:cNvPr>
        <xdr:cNvCxnSpPr/>
      </xdr:nvCxnSpPr>
      <xdr:spPr>
        <a:xfrm>
          <a:off x="10248900" y="2794000"/>
          <a:ext cx="863600" cy="0"/>
        </a:xfrm>
        <a:prstGeom prst="line">
          <a:avLst/>
        </a:prstGeom>
        <a:ln w="9525">
          <a:solidFill>
            <a:schemeClr val="tx1"/>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774700</xdr:colOff>
      <xdr:row>17</xdr:row>
      <xdr:rowOff>203200</xdr:rowOff>
    </xdr:from>
    <xdr:to>
      <xdr:col>16</xdr:col>
      <xdr:colOff>76200</xdr:colOff>
      <xdr:row>22</xdr:row>
      <xdr:rowOff>114300</xdr:rowOff>
    </xdr:to>
    <xdr:sp macro="" textlink="">
      <xdr:nvSpPr>
        <xdr:cNvPr id="20" name="textruta 19">
          <a:extLst>
            <a:ext uri="{FF2B5EF4-FFF2-40B4-BE49-F238E27FC236}">
              <a16:creationId xmlns:a16="http://schemas.microsoft.com/office/drawing/2014/main" id="{80A0DCA7-1128-E940-9A40-D6C48A509E0E}"/>
            </a:ext>
          </a:extLst>
        </xdr:cNvPr>
        <xdr:cNvSpPr txBox="1"/>
      </xdr:nvSpPr>
      <xdr:spPr>
        <a:xfrm>
          <a:off x="11506200" y="4025900"/>
          <a:ext cx="1778000" cy="95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Linje med fyllda cirklar i ändarna förenar medelvärden vars skillnader är ickesignifikanta.</a:t>
          </a:r>
        </a:p>
      </xdr:txBody>
    </xdr:sp>
    <xdr:clientData/>
  </xdr:twoCellAnchor>
  <xdr:twoCellAnchor>
    <xdr:from>
      <xdr:col>19</xdr:col>
      <xdr:colOff>0</xdr:colOff>
      <xdr:row>18</xdr:row>
      <xdr:rowOff>0</xdr:rowOff>
    </xdr:from>
    <xdr:to>
      <xdr:col>23</xdr:col>
      <xdr:colOff>228600</xdr:colOff>
      <xdr:row>27</xdr:row>
      <xdr:rowOff>63500</xdr:rowOff>
    </xdr:to>
    <xdr:sp macro="" textlink="">
      <xdr:nvSpPr>
        <xdr:cNvPr id="21" name="textruta 20">
          <a:extLst>
            <a:ext uri="{FF2B5EF4-FFF2-40B4-BE49-F238E27FC236}">
              <a16:creationId xmlns:a16="http://schemas.microsoft.com/office/drawing/2014/main" id="{F455245C-9230-2C4C-ADD5-C786A17188B9}"/>
            </a:ext>
          </a:extLst>
        </xdr:cNvPr>
        <xdr:cNvSpPr txBox="1"/>
      </xdr:nvSpPr>
      <xdr:spPr>
        <a:xfrm>
          <a:off x="15684500" y="4013200"/>
          <a:ext cx="3530600" cy="195580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Vi kan se samma mönster mellan medelvärden som Underwood gör nederst på sidan 332. Dödligheten hos skålsnäckor ökar med ökad täthet av samma art, men det är bara signifikant för den största tätheten. Resultatet gäller oberoende av hur stor täckningsgraden av alger är.</a:t>
          </a:r>
        </a:p>
        <a:p>
          <a:endParaRPr lang="sv-SE" sz="1100" b="1"/>
        </a:p>
        <a:p>
          <a:r>
            <a:rPr lang="sv-SE" sz="1100" b="1"/>
            <a:t>Dödligheten hos skålsnäckor ökar med ökad täckningsgrad av alger, men det är bara signifikant för täckningsgraderna 60 % och 80 %. Resultatet gäller oberoende av hur stor tätheten av alger är. </a:t>
          </a:r>
        </a:p>
        <a:p>
          <a:endParaRPr lang="sv-SE" sz="1100" b="1"/>
        </a:p>
      </xdr:txBody>
    </xdr:sp>
    <xdr:clientData/>
  </xdr:twoCellAnchor>
  <xdr:twoCellAnchor>
    <xdr:from>
      <xdr:col>25</xdr:col>
      <xdr:colOff>774700</xdr:colOff>
      <xdr:row>4</xdr:row>
      <xdr:rowOff>165100</xdr:rowOff>
    </xdr:from>
    <xdr:to>
      <xdr:col>28</xdr:col>
      <xdr:colOff>749300</xdr:colOff>
      <xdr:row>8</xdr:row>
      <xdr:rowOff>177800</xdr:rowOff>
    </xdr:to>
    <xdr:sp macro="" textlink="">
      <xdr:nvSpPr>
        <xdr:cNvPr id="5" name="textruta 4">
          <a:extLst>
            <a:ext uri="{FF2B5EF4-FFF2-40B4-BE49-F238E27FC236}">
              <a16:creationId xmlns:a16="http://schemas.microsoft.com/office/drawing/2014/main" id="{878ADB2F-2D61-2540-AFDC-69AEEFDB86A8}"/>
            </a:ext>
          </a:extLst>
        </xdr:cNvPr>
        <xdr:cNvSpPr txBox="1"/>
      </xdr:nvSpPr>
      <xdr:spPr>
        <a:xfrm>
          <a:off x="21412200" y="1054100"/>
          <a:ext cx="2451100" cy="863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Färgkoder:</a:t>
          </a:r>
        </a:p>
        <a:p>
          <a:r>
            <a:rPr lang="sv-SE" sz="1100"/>
            <a:t>#fdc072, #fdcd74, #c0d676</a:t>
          </a:r>
        </a:p>
        <a:p>
          <a:endParaRPr lang="sv-SE" sz="1100"/>
        </a:p>
        <a:p>
          <a:r>
            <a:rPr lang="sv-SE" sz="1100"/>
            <a:t>#fcb470, #fcbb71, #ede379, #b6d276</a:t>
          </a:r>
        </a:p>
      </xdr:txBody>
    </xdr:sp>
    <xdr:clientData/>
  </xdr:twoCellAnchor>
  <xdr:twoCellAnchor>
    <xdr:from>
      <xdr:col>19</xdr:col>
      <xdr:colOff>241300</xdr:colOff>
      <xdr:row>51</xdr:row>
      <xdr:rowOff>101600</xdr:rowOff>
    </xdr:from>
    <xdr:to>
      <xdr:col>27</xdr:col>
      <xdr:colOff>546100</xdr:colOff>
      <xdr:row>123</xdr:row>
      <xdr:rowOff>76200</xdr:rowOff>
    </xdr:to>
    <xdr:sp macro="" textlink="">
      <xdr:nvSpPr>
        <xdr:cNvPr id="6" name="textruta 5">
          <a:extLst>
            <a:ext uri="{FF2B5EF4-FFF2-40B4-BE49-F238E27FC236}">
              <a16:creationId xmlns:a16="http://schemas.microsoft.com/office/drawing/2014/main" id="{4BEEE276-B411-5942-89F6-83E2DA7AAC0B}"/>
            </a:ext>
          </a:extLst>
        </xdr:cNvPr>
        <xdr:cNvSpPr txBox="1"/>
      </xdr:nvSpPr>
      <xdr:spPr>
        <a:xfrm>
          <a:off x="15925800" y="11125200"/>
          <a:ext cx="6908800" cy="14605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Istället för att använda Excel kan man använda programspråket </a:t>
          </a:r>
          <a:r>
            <a:rPr lang="sv-SE" sz="1100" b="1"/>
            <a:t>R</a:t>
          </a:r>
          <a:r>
            <a:rPr lang="sv-SE" sz="1100"/>
            <a:t> för att göra en del av analyserna. Här följer exempel på kod och resultat.</a:t>
          </a:r>
        </a:p>
        <a:p>
          <a:endParaRPr lang="sv-SE" sz="1100"/>
        </a:p>
        <a:p>
          <a:r>
            <a:rPr lang="sv-SE" sz="1100"/>
            <a:t>GAD-package {GAD}</a:t>
          </a:r>
        </a:p>
        <a:p>
          <a:endParaRPr lang="sv-SE" sz="1100"/>
        </a:p>
        <a:p>
          <a:r>
            <a:rPr lang="sv-SE" sz="1000">
              <a:solidFill>
                <a:srgbClr val="004DD6"/>
              </a:solidFill>
              <a:latin typeface="Monaco" pitchFamily="2" charset="77"/>
            </a:rPr>
            <a:t>IT &lt;- as.fixed(Unexsid332Tab10$individtäthet)</a:t>
          </a:r>
        </a:p>
        <a:p>
          <a:r>
            <a:rPr lang="sv-SE" sz="1000">
              <a:solidFill>
                <a:srgbClr val="004DD6"/>
              </a:solidFill>
              <a:latin typeface="Monaco" pitchFamily="2" charset="77"/>
            </a:rPr>
            <a:t>AT &lt;- as.fixed(Unexsid332Tab10$algtäckning) </a:t>
          </a:r>
        </a:p>
        <a:p>
          <a:r>
            <a:rPr lang="sv-SE" sz="1000">
              <a:solidFill>
                <a:srgbClr val="004DD6"/>
              </a:solidFill>
              <a:latin typeface="Monaco" pitchFamily="2" charset="77"/>
            </a:rPr>
            <a:t>model332Tab10 &lt;- lm(ad ~ IT + AT + IT*AT, data = Unexsid332Tab10)</a:t>
          </a:r>
        </a:p>
        <a:p>
          <a:r>
            <a:rPr lang="sv-SE" sz="1000">
              <a:solidFill>
                <a:srgbClr val="004DD6"/>
              </a:solidFill>
              <a:latin typeface="Monaco" pitchFamily="2" charset="77"/>
            </a:rPr>
            <a:t>C.test(model332Tab10)</a:t>
          </a:r>
        </a:p>
        <a:p>
          <a:endParaRPr lang="sv-SE" sz="1000">
            <a:solidFill>
              <a:srgbClr val="004DD6"/>
            </a:solidFill>
            <a:latin typeface="Monaco" pitchFamily="2" charset="77"/>
          </a:endParaRPr>
        </a:p>
        <a:p>
          <a:r>
            <a:rPr lang="sv-SE" sz="1000">
              <a:solidFill>
                <a:schemeClr val="tx1"/>
              </a:solidFill>
              <a:latin typeface="Monaco" pitchFamily="2" charset="77"/>
            </a:rPr>
            <a:t>	Cochran test of homogeneity of variances</a:t>
          </a:r>
        </a:p>
        <a:p>
          <a:endParaRPr lang="sv-SE" sz="1000">
            <a:solidFill>
              <a:schemeClr val="tx1"/>
            </a:solidFill>
            <a:latin typeface="Monaco" pitchFamily="2" charset="77"/>
          </a:endParaRPr>
        </a:p>
        <a:p>
          <a:r>
            <a:rPr lang="sv-SE" sz="1000">
              <a:solidFill>
                <a:schemeClr val="tx1"/>
              </a:solidFill>
              <a:latin typeface="Monaco" pitchFamily="2" charset="77"/>
            </a:rPr>
            <a:t>data:  model332Tab10</a:t>
          </a:r>
        </a:p>
        <a:p>
          <a:r>
            <a:rPr lang="sv-SE" sz="1000">
              <a:solidFill>
                <a:schemeClr val="tx1"/>
              </a:solidFill>
              <a:latin typeface="Monaco" pitchFamily="2" charset="77"/>
            </a:rPr>
            <a:t>C = 0.11991, n = 5, k = 12, p-value = 2.628</a:t>
          </a:r>
        </a:p>
        <a:p>
          <a:r>
            <a:rPr lang="sv-SE" sz="1000">
              <a:solidFill>
                <a:schemeClr val="tx1"/>
              </a:solidFill>
              <a:latin typeface="Monaco" pitchFamily="2" charset="77"/>
            </a:rPr>
            <a:t>alternative hypothesis: Group d20.t40 has outlying variance</a:t>
          </a:r>
        </a:p>
        <a:p>
          <a:r>
            <a:rPr lang="sv-SE" sz="1000">
              <a:solidFill>
                <a:schemeClr val="tx1"/>
              </a:solidFill>
              <a:latin typeface="Monaco" pitchFamily="2" charset="77"/>
            </a:rPr>
            <a:t>sample estimates:</a:t>
          </a:r>
        </a:p>
        <a:p>
          <a:r>
            <a:rPr lang="sv-SE" sz="1000">
              <a:solidFill>
                <a:schemeClr val="tx1"/>
              </a:solidFill>
              <a:latin typeface="Monaco" pitchFamily="2" charset="77"/>
            </a:rPr>
            <a:t>d10.t20 d10.t40 d10.t60 d10.t80 d15.t20 d15.t40 d15.t60 d15.t80 d20.t20 d20.t40 d20.t60 </a:t>
          </a:r>
        </a:p>
        <a:p>
          <a:r>
            <a:rPr lang="sv-SE" sz="1000">
              <a:solidFill>
                <a:schemeClr val="tx1"/>
              </a:solidFill>
              <a:latin typeface="Monaco" pitchFamily="2" charset="77"/>
            </a:rPr>
            <a:t> 0.0172  0.0164  0.0284  0.0204  0.0177  0.0194  0.0226  0.0205  0.0188  0.0309  0.0215 </a:t>
          </a:r>
        </a:p>
        <a:p>
          <a:r>
            <a:rPr lang="sv-SE" sz="1000">
              <a:solidFill>
                <a:schemeClr val="tx1"/>
              </a:solidFill>
              <a:latin typeface="Monaco" pitchFamily="2" charset="77"/>
            </a:rPr>
            <a:t>d20.t80 </a:t>
          </a:r>
        </a:p>
        <a:p>
          <a:r>
            <a:rPr lang="sv-SE" sz="1000">
              <a:solidFill>
                <a:schemeClr val="tx1"/>
              </a:solidFill>
              <a:latin typeface="Monaco" pitchFamily="2" charset="77"/>
            </a:rPr>
            <a:t> 0.0242</a:t>
          </a:r>
        </a:p>
        <a:p>
          <a:r>
            <a:rPr lang="sv-SE" sz="1000">
              <a:solidFill>
                <a:schemeClr val="tx1"/>
              </a:solidFill>
              <a:latin typeface="Monaco" pitchFamily="2" charset="77"/>
            </a:rPr>
            <a:t>++++++++++++++++++++++++++++++++++++++++++++++++++++++++++++++</a:t>
          </a:r>
        </a:p>
        <a:p>
          <a:endParaRPr lang="sv-SE" sz="1000">
            <a:solidFill>
              <a:srgbClr val="004DD6"/>
            </a:solidFill>
            <a:latin typeface="Monaco" pitchFamily="2" charset="77"/>
          </a:endParaRPr>
        </a:p>
        <a:p>
          <a:r>
            <a:rPr lang="sv-SE" sz="1000">
              <a:solidFill>
                <a:srgbClr val="004DD6"/>
              </a:solidFill>
              <a:latin typeface="Monaco" pitchFamily="2" charset="77"/>
            </a:rPr>
            <a:t>gad(model332Tab10)</a:t>
          </a:r>
        </a:p>
        <a:p>
          <a:endParaRPr lang="sv-SE" sz="1000">
            <a:latin typeface="Monaco" pitchFamily="2" charset="77"/>
          </a:endParaRPr>
        </a:p>
        <a:p>
          <a:r>
            <a:rPr lang="sv-SE" sz="1000">
              <a:latin typeface="Monaco" pitchFamily="2" charset="77"/>
            </a:rPr>
            <a:t>Analysis of Variance Table</a:t>
          </a:r>
        </a:p>
        <a:p>
          <a:endParaRPr lang="sv-SE" sz="1000">
            <a:latin typeface="Monaco" pitchFamily="2" charset="77"/>
          </a:endParaRPr>
        </a:p>
        <a:p>
          <a:r>
            <a:rPr lang="sv-SE" sz="1000">
              <a:latin typeface="Monaco" pitchFamily="2" charset="77"/>
            </a:rPr>
            <a:t>Response: ad</a:t>
          </a:r>
        </a:p>
        <a:p>
          <a:r>
            <a:rPr lang="sv-SE" sz="1000">
              <a:latin typeface="Monaco" pitchFamily="2" charset="77"/>
            </a:rPr>
            <a:t>         Df  Sum Sq Mean Sq F value    Pr(&gt;F)    </a:t>
          </a:r>
        </a:p>
        <a:p>
          <a:r>
            <a:rPr lang="sv-SE" sz="1000">
              <a:latin typeface="Monaco" pitchFamily="2" charset="77"/>
            </a:rPr>
            <a:t>IT        2 0.73866 0.36933 17.1815 2.356e-06 ***</a:t>
          </a:r>
        </a:p>
        <a:p>
          <a:r>
            <a:rPr lang="sv-SE" sz="1000">
              <a:latin typeface="Monaco" pitchFamily="2" charset="77"/>
            </a:rPr>
            <a:t>AT        3 0.90582 0.30194 14.0464 1.061e-06 ***</a:t>
          </a:r>
        </a:p>
        <a:p>
          <a:r>
            <a:rPr lang="sv-SE" sz="1000">
              <a:latin typeface="Monaco" pitchFamily="2" charset="77"/>
            </a:rPr>
            <a:t>IT:AT     6 0.00334 0.00056  0.0259    0.9999    </a:t>
          </a:r>
        </a:p>
        <a:p>
          <a:r>
            <a:rPr lang="sv-SE" sz="1000">
              <a:latin typeface="Monaco" pitchFamily="2" charset="77"/>
            </a:rPr>
            <a:t>Residual 48 1.03180 0.02150                      </a:t>
          </a:r>
        </a:p>
        <a:p>
          <a:r>
            <a:rPr lang="sv-SE" sz="1000">
              <a:latin typeface="Monaco" pitchFamily="2" charset="77"/>
            </a:rPr>
            <a:t>++++++++++++++++++++++++++++++++++++++++++++++++++++++++++++++</a:t>
          </a:r>
        </a:p>
        <a:p>
          <a:r>
            <a:rPr lang="sv-SE" sz="1000">
              <a:solidFill>
                <a:srgbClr val="004DD6"/>
              </a:solidFill>
              <a:latin typeface="Monaco" pitchFamily="2" charset="77"/>
            </a:rPr>
            <a:t>estimates(model332Tab10)</a:t>
          </a:r>
        </a:p>
        <a:p>
          <a:r>
            <a:rPr lang="sv-SE" sz="1000">
              <a:latin typeface="Monaco" pitchFamily="2" charset="77"/>
            </a:rPr>
            <a:t>$tm</a:t>
          </a:r>
        </a:p>
        <a:p>
          <a:r>
            <a:rPr lang="sv-SE" sz="1000">
              <a:latin typeface="Monaco" pitchFamily="2" charset="77"/>
            </a:rPr>
            <a:t>      IT AT n</a:t>
          </a:r>
        </a:p>
        <a:p>
          <a:r>
            <a:rPr lang="sv-SE" sz="1000">
              <a:latin typeface="Monaco" pitchFamily="2" charset="77"/>
            </a:rPr>
            <a:t>IT     0  4 5</a:t>
          </a:r>
        </a:p>
        <a:p>
          <a:r>
            <a:rPr lang="sv-SE" sz="1000">
              <a:latin typeface="Monaco" pitchFamily="2" charset="77"/>
            </a:rPr>
            <a:t>AT     3  0 5</a:t>
          </a:r>
        </a:p>
        <a:p>
          <a:r>
            <a:rPr lang="sv-SE" sz="1000">
              <a:latin typeface="Monaco" pitchFamily="2" charset="77"/>
            </a:rPr>
            <a:t>IT:AT  0  0 5</a:t>
          </a:r>
        </a:p>
        <a:p>
          <a:r>
            <a:rPr lang="sv-SE" sz="1000">
              <a:latin typeface="Monaco" pitchFamily="2" charset="77"/>
            </a:rPr>
            <a:t>Res    1  1 1</a:t>
          </a:r>
        </a:p>
        <a:p>
          <a:endParaRPr lang="sv-SE" sz="1000">
            <a:latin typeface="Monaco" pitchFamily="2" charset="77"/>
          </a:endParaRPr>
        </a:p>
        <a:p>
          <a:r>
            <a:rPr lang="sv-SE" sz="1000">
              <a:latin typeface="Monaco" pitchFamily="2" charset="77"/>
            </a:rPr>
            <a:t>$mse</a:t>
          </a:r>
        </a:p>
        <a:p>
          <a:r>
            <a:rPr lang="sv-SE" sz="1000">
              <a:latin typeface="Monaco" pitchFamily="2" charset="77"/>
            </a:rPr>
            <a:t>         Mean square estimates</a:t>
          </a:r>
        </a:p>
        <a:p>
          <a:r>
            <a:rPr lang="sv-SE" sz="1000">
              <a:latin typeface="Monaco" pitchFamily="2" charset="77"/>
            </a:rPr>
            <a:t>IT       "Res + IT"           </a:t>
          </a:r>
        </a:p>
        <a:p>
          <a:r>
            <a:rPr lang="sv-SE" sz="1000">
              <a:latin typeface="Monaco" pitchFamily="2" charset="77"/>
            </a:rPr>
            <a:t>AT       "Res + AT"           </a:t>
          </a:r>
        </a:p>
        <a:p>
          <a:r>
            <a:rPr lang="sv-SE" sz="1000">
              <a:latin typeface="Monaco" pitchFamily="2" charset="77"/>
            </a:rPr>
            <a:t>IT:AT    "Res + IT:AT"        </a:t>
          </a:r>
        </a:p>
        <a:p>
          <a:r>
            <a:rPr lang="sv-SE" sz="1000">
              <a:latin typeface="Monaco" pitchFamily="2" charset="77"/>
            </a:rPr>
            <a:t>Residual "Res"                </a:t>
          </a:r>
        </a:p>
        <a:p>
          <a:endParaRPr lang="sv-SE" sz="1000">
            <a:latin typeface="Monaco" pitchFamily="2" charset="77"/>
          </a:endParaRPr>
        </a:p>
        <a:p>
          <a:r>
            <a:rPr lang="sv-SE" sz="1000">
              <a:latin typeface="Monaco" pitchFamily="2" charset="77"/>
            </a:rPr>
            <a:t>$f.versus</a:t>
          </a:r>
        </a:p>
        <a:p>
          <a:r>
            <a:rPr lang="sv-SE" sz="1000">
              <a:latin typeface="Monaco" pitchFamily="2" charset="77"/>
            </a:rPr>
            <a:t>      F-ratio versus</a:t>
          </a:r>
        </a:p>
        <a:p>
          <a:r>
            <a:rPr lang="sv-SE" sz="1000">
              <a:latin typeface="Monaco" pitchFamily="2" charset="77"/>
            </a:rPr>
            <a:t>IT    "Residual"    </a:t>
          </a:r>
        </a:p>
        <a:p>
          <a:r>
            <a:rPr lang="sv-SE" sz="1000">
              <a:latin typeface="Monaco" pitchFamily="2" charset="77"/>
            </a:rPr>
            <a:t>AT    "Residual"    </a:t>
          </a:r>
        </a:p>
        <a:p>
          <a:r>
            <a:rPr lang="sv-SE" sz="1000">
              <a:latin typeface="Monaco" pitchFamily="2" charset="77"/>
            </a:rPr>
            <a:t>IT:AT "Residual"    </a:t>
          </a:r>
        </a:p>
        <a:p>
          <a:endParaRPr lang="sv-SE" sz="1000">
            <a:latin typeface="Monaco" pitchFamily="2" charset="77"/>
          </a:endParaRPr>
        </a:p>
        <a:p>
          <a:r>
            <a:rPr lang="sv-SE" sz="1000">
              <a:solidFill>
                <a:srgbClr val="004DD6"/>
              </a:solidFill>
              <a:latin typeface="Monaco" pitchFamily="2" charset="77"/>
            </a:rPr>
            <a:t>snk.test(model332Tab10,term = 'IT')</a:t>
          </a:r>
        </a:p>
        <a:p>
          <a:endParaRPr lang="sv-SE" sz="1000">
            <a:latin typeface="Monaco" pitchFamily="2" charset="77"/>
          </a:endParaRPr>
        </a:p>
        <a:p>
          <a:r>
            <a:rPr lang="sv-SE" sz="1000">
              <a:latin typeface="Monaco" pitchFamily="2" charset="77"/>
            </a:rPr>
            <a:t>Student-Newman-Keuls test for: IT </a:t>
          </a:r>
        </a:p>
        <a:p>
          <a:endParaRPr lang="sv-SE" sz="1000">
            <a:latin typeface="Monaco" pitchFamily="2" charset="77"/>
          </a:endParaRPr>
        </a:p>
        <a:p>
          <a:r>
            <a:rPr lang="sv-SE" sz="1000">
              <a:latin typeface="Monaco" pitchFamily="2" charset="77"/>
            </a:rPr>
            <a:t>Standard error = 0.0328</a:t>
          </a:r>
        </a:p>
        <a:p>
          <a:r>
            <a:rPr lang="sv-SE" sz="1000">
              <a:latin typeface="Monaco" pitchFamily="2" charset="77"/>
            </a:rPr>
            <a:t>Df = 48 </a:t>
          </a:r>
        </a:p>
        <a:p>
          <a:r>
            <a:rPr lang="sv-SE" sz="1000">
              <a:latin typeface="Monaco" pitchFamily="2" charset="77"/>
            </a:rPr>
            <a:t>              d10     d15     d20 </a:t>
          </a:r>
        </a:p>
        <a:p>
          <a:r>
            <a:rPr lang="sv-SE" sz="1000">
              <a:latin typeface="Monaco" pitchFamily="2" charset="77"/>
            </a:rPr>
            <a:t>Rank order:   1       2       3   </a:t>
          </a:r>
        </a:p>
        <a:p>
          <a:r>
            <a:rPr lang="sv-SE" sz="1000">
              <a:latin typeface="Monaco" pitchFamily="2" charset="77"/>
            </a:rPr>
            <a:t>Ranked means: 0.2425  0.269   0.49</a:t>
          </a:r>
        </a:p>
        <a:p>
          <a:r>
            <a:rPr lang="sv-SE" sz="1000">
              <a:latin typeface="Monaco" pitchFamily="2" charset="77"/>
            </a:rPr>
            <a:t>Comparisons:                      </a:t>
          </a:r>
        </a:p>
        <a:p>
          <a:r>
            <a:rPr lang="sv-SE" sz="1000">
              <a:latin typeface="Monaco" pitchFamily="2" charset="77"/>
            </a:rPr>
            <a:t>1             3-1 ***             </a:t>
          </a:r>
        </a:p>
        <a:p>
          <a:r>
            <a:rPr lang="sv-SE" sz="1000">
              <a:latin typeface="Monaco" pitchFamily="2" charset="77"/>
            </a:rPr>
            <a:t>2             2-1 ns  3-2 ***     </a:t>
          </a:r>
        </a:p>
        <a:p>
          <a:r>
            <a:rPr lang="sv-SE" sz="1000">
              <a:latin typeface="Monaco" pitchFamily="2" charset="77"/>
            </a:rPr>
            <a:t>++++++++++++++++++++++++++++++++++++++++++++++++++++++++++</a:t>
          </a:r>
        </a:p>
        <a:p>
          <a:r>
            <a:rPr lang="sv-SE" sz="1000">
              <a:solidFill>
                <a:srgbClr val="004DD6"/>
              </a:solidFill>
              <a:latin typeface="Monaco" pitchFamily="2" charset="77"/>
            </a:rPr>
            <a:t>snk.test(model332Tab10,term = 'AT')</a:t>
          </a:r>
        </a:p>
        <a:p>
          <a:endParaRPr lang="sv-SE" sz="1000">
            <a:latin typeface="Monaco" pitchFamily="2" charset="77"/>
          </a:endParaRPr>
        </a:p>
        <a:p>
          <a:r>
            <a:rPr lang="sv-SE" sz="1000">
              <a:latin typeface="Monaco" pitchFamily="2" charset="77"/>
            </a:rPr>
            <a:t>Student-Newman-Keuls test for: AT </a:t>
          </a:r>
        </a:p>
        <a:p>
          <a:endParaRPr lang="sv-SE" sz="1000">
            <a:latin typeface="Monaco" pitchFamily="2" charset="77"/>
          </a:endParaRPr>
        </a:p>
        <a:p>
          <a:r>
            <a:rPr lang="sv-SE" sz="1000">
              <a:latin typeface="Monaco" pitchFamily="2" charset="77"/>
            </a:rPr>
            <a:t>Standard error = 0.0379</a:t>
          </a:r>
        </a:p>
        <a:p>
          <a:r>
            <a:rPr lang="sv-SE" sz="1000">
              <a:latin typeface="Monaco" pitchFamily="2" charset="77"/>
            </a:rPr>
            <a:t>Df = 48 </a:t>
          </a:r>
        </a:p>
        <a:p>
          <a:r>
            <a:rPr lang="sv-SE" sz="1000">
              <a:latin typeface="Monaco" pitchFamily="2" charset="77"/>
            </a:rPr>
            <a:t>              t20     t40     t60   t80   </a:t>
          </a:r>
        </a:p>
        <a:p>
          <a:r>
            <a:rPr lang="sv-SE" sz="1000">
              <a:latin typeface="Monaco" pitchFamily="2" charset="77"/>
            </a:rPr>
            <a:t>Rank order:   1       2       3     4     </a:t>
          </a:r>
        </a:p>
        <a:p>
          <a:r>
            <a:rPr lang="sv-SE" sz="1000">
              <a:latin typeface="Monaco" pitchFamily="2" charset="77"/>
            </a:rPr>
            <a:t>Ranked means: 0.2153  0.2287  0.374 0.5173</a:t>
          </a:r>
        </a:p>
        <a:p>
          <a:r>
            <a:rPr lang="sv-SE" sz="1000">
              <a:latin typeface="Monaco" pitchFamily="2" charset="77"/>
            </a:rPr>
            <a:t>Comparisons:                              </a:t>
          </a:r>
        </a:p>
        <a:p>
          <a:r>
            <a:rPr lang="sv-SE" sz="1000">
              <a:latin typeface="Monaco" pitchFamily="2" charset="77"/>
            </a:rPr>
            <a:t>1             4-1 ***                     </a:t>
          </a:r>
        </a:p>
        <a:p>
          <a:r>
            <a:rPr lang="sv-SE" sz="1000">
              <a:latin typeface="Monaco" pitchFamily="2" charset="77"/>
            </a:rPr>
            <a:t>2             3-1 *   4-2 ***             </a:t>
          </a:r>
        </a:p>
        <a:p>
          <a:r>
            <a:rPr lang="sv-SE" sz="1000">
              <a:latin typeface="Monaco" pitchFamily="2" charset="77"/>
            </a:rPr>
            <a:t>3             2-1 ns  3-2 **  4-3 *       </a:t>
          </a:r>
        </a:p>
        <a:p>
          <a:r>
            <a:rPr lang="sv-SE" sz="1000">
              <a:latin typeface="Monaco" pitchFamily="2" charset="77"/>
            </a:rPr>
            <a:t>---</a:t>
          </a:r>
        </a:p>
        <a:p>
          <a:r>
            <a:rPr lang="sv-SE" sz="1000">
              <a:latin typeface="Monaco" pitchFamily="2" charset="77"/>
            </a:rPr>
            <a:t>Signif. codes: &lt;0.001 '*</a:t>
          </a:r>
          <a:r>
            <a:rPr lang="sv-SE" sz="1100"/>
            <a:t>**' &lt;0.01 '**' &lt;0.05 '*' &gt;0.05 'ns'</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hyperlink" Target="http://onlinestatbook.com/2/calculators/studentized_range_dist.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FDE06-6A73-8945-ABB3-8C632C6EFABC}">
  <dimension ref="A1:B24"/>
  <sheetViews>
    <sheetView tabSelected="1" workbookViewId="0">
      <selection activeCell="A18" sqref="A18"/>
    </sheetView>
  </sheetViews>
  <sheetFormatPr baseColWidth="10" defaultRowHeight="16"/>
  <sheetData>
    <row r="1" spans="1:1" ht="24">
      <c r="A1" s="67" t="s">
        <v>160</v>
      </c>
    </row>
    <row r="3" spans="1:1" ht="19">
      <c r="A3" s="23" t="s">
        <v>111</v>
      </c>
    </row>
    <row r="4" spans="1:1" ht="19">
      <c r="A4" s="24" t="s">
        <v>112</v>
      </c>
    </row>
    <row r="23" spans="2:2" ht="19">
      <c r="B23" s="24" t="s">
        <v>158</v>
      </c>
    </row>
    <row r="24" spans="2:2" ht="19">
      <c r="B24" s="25" t="s">
        <v>156</v>
      </c>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BF6D6-6DAF-8D4D-A56C-E3530552972C}">
  <dimension ref="A1:B32"/>
  <sheetViews>
    <sheetView workbookViewId="0"/>
  </sheetViews>
  <sheetFormatPr baseColWidth="10" defaultRowHeight="16"/>
  <sheetData>
    <row r="1" spans="1:1" ht="19">
      <c r="A1" s="23" t="s">
        <v>113</v>
      </c>
    </row>
    <row r="31" spans="2:2" ht="19">
      <c r="B31" s="24" t="s">
        <v>158</v>
      </c>
    </row>
    <row r="32" spans="2:2" ht="19">
      <c r="B32" s="25" t="s">
        <v>156</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C370B-2995-F94D-AB56-16DD6C4C2D8F}">
  <dimension ref="B1:AD40"/>
  <sheetViews>
    <sheetView workbookViewId="0"/>
  </sheetViews>
  <sheetFormatPr baseColWidth="10" defaultRowHeight="16"/>
  <sheetData>
    <row r="1" spans="2:30" ht="19">
      <c r="B1" s="23" t="s">
        <v>114</v>
      </c>
    </row>
    <row r="2" spans="2:30" ht="24" thickBot="1">
      <c r="R2" s="26" t="s">
        <v>21</v>
      </c>
    </row>
    <row r="3" spans="2:30" ht="17" thickBot="1">
      <c r="C3" s="27" t="s">
        <v>115</v>
      </c>
      <c r="D3" s="28" t="s">
        <v>116</v>
      </c>
      <c r="E3" s="28" t="s">
        <v>117</v>
      </c>
      <c r="F3" s="29" t="s">
        <v>118</v>
      </c>
      <c r="G3" s="30" t="s">
        <v>119</v>
      </c>
      <c r="H3" s="30" t="s">
        <v>120</v>
      </c>
      <c r="I3" s="31" t="s">
        <v>121</v>
      </c>
      <c r="J3" s="32" t="s">
        <v>122</v>
      </c>
      <c r="K3" s="32" t="s">
        <v>123</v>
      </c>
      <c r="L3" s="33" t="s">
        <v>124</v>
      </c>
      <c r="M3" s="34" t="s">
        <v>125</v>
      </c>
      <c r="N3" s="35" t="s">
        <v>126</v>
      </c>
      <c r="R3" s="15"/>
      <c r="S3" s="15" t="s">
        <v>127</v>
      </c>
      <c r="T3" s="15" t="s">
        <v>128</v>
      </c>
      <c r="U3" s="15" t="s">
        <v>129</v>
      </c>
      <c r="V3" s="15" t="s">
        <v>130</v>
      </c>
      <c r="W3" s="15" t="s">
        <v>131</v>
      </c>
      <c r="X3" s="15" t="s">
        <v>132</v>
      </c>
      <c r="Y3" s="15" t="s">
        <v>133</v>
      </c>
      <c r="Z3" s="15" t="s">
        <v>134</v>
      </c>
      <c r="AA3" s="15" t="s">
        <v>135</v>
      </c>
      <c r="AB3" s="15" t="s">
        <v>136</v>
      </c>
      <c r="AC3" s="15" t="s">
        <v>137</v>
      </c>
      <c r="AD3" s="15" t="s">
        <v>138</v>
      </c>
    </row>
    <row r="4" spans="2:30" ht="17">
      <c r="C4" s="1">
        <v>0.03</v>
      </c>
      <c r="D4" s="1">
        <v>0.1</v>
      </c>
      <c r="E4" s="1">
        <v>0.27</v>
      </c>
      <c r="F4" s="1">
        <v>7.0000000000000007E-2</v>
      </c>
      <c r="G4" s="1">
        <v>0.02</v>
      </c>
      <c r="H4" s="1">
        <v>0.17</v>
      </c>
      <c r="I4" s="1">
        <v>0.05</v>
      </c>
      <c r="J4" s="1">
        <v>0.09</v>
      </c>
      <c r="K4" s="1">
        <v>0.28999999999999998</v>
      </c>
      <c r="L4" s="1">
        <v>0.26</v>
      </c>
      <c r="M4" s="1">
        <v>0.27</v>
      </c>
      <c r="N4" s="1">
        <v>0.4</v>
      </c>
      <c r="R4" s="16" t="s">
        <v>22</v>
      </c>
      <c r="S4" s="16" t="s">
        <v>23</v>
      </c>
      <c r="T4" s="16" t="s">
        <v>27</v>
      </c>
      <c r="U4" s="16" t="s">
        <v>30</v>
      </c>
      <c r="V4" s="16" t="s">
        <v>24</v>
      </c>
      <c r="W4" s="16" t="s">
        <v>28</v>
      </c>
      <c r="X4" s="16" t="s">
        <v>31</v>
      </c>
      <c r="Y4" s="16" t="s">
        <v>25</v>
      </c>
      <c r="Z4" s="16" t="s">
        <v>25</v>
      </c>
      <c r="AA4" s="16" t="s">
        <v>32</v>
      </c>
      <c r="AB4" s="16" t="s">
        <v>26</v>
      </c>
      <c r="AC4" s="16" t="s">
        <v>29</v>
      </c>
      <c r="AD4" s="16" t="s">
        <v>33</v>
      </c>
    </row>
    <row r="5" spans="2:30" ht="17">
      <c r="C5" s="1">
        <v>0.19</v>
      </c>
      <c r="D5" s="1">
        <v>0.37</v>
      </c>
      <c r="E5" s="1">
        <v>0.44</v>
      </c>
      <c r="F5" s="1">
        <v>0.34</v>
      </c>
      <c r="G5" s="1">
        <v>0.36</v>
      </c>
      <c r="H5" s="1">
        <v>0.51</v>
      </c>
      <c r="I5" s="1">
        <v>0.26</v>
      </c>
      <c r="J5" s="1">
        <v>0.22</v>
      </c>
      <c r="K5" s="1">
        <v>0.53</v>
      </c>
      <c r="L5" s="1">
        <v>0.45</v>
      </c>
      <c r="M5" s="1">
        <v>0.61</v>
      </c>
      <c r="N5" s="1">
        <v>0.66</v>
      </c>
      <c r="R5" s="16" t="s">
        <v>34</v>
      </c>
      <c r="S5" s="16" t="s">
        <v>35</v>
      </c>
      <c r="T5" s="16" t="s">
        <v>27</v>
      </c>
      <c r="U5" s="16" t="s">
        <v>39</v>
      </c>
      <c r="V5" s="16" t="s">
        <v>35</v>
      </c>
      <c r="W5" s="16" t="s">
        <v>37</v>
      </c>
      <c r="X5" s="16" t="s">
        <v>40</v>
      </c>
      <c r="Y5" s="16" t="s">
        <v>36</v>
      </c>
      <c r="Z5" s="16" t="s">
        <v>38</v>
      </c>
      <c r="AA5" s="16" t="s">
        <v>41</v>
      </c>
      <c r="AB5" s="16" t="s">
        <v>26</v>
      </c>
      <c r="AC5" s="16" t="s">
        <v>31</v>
      </c>
      <c r="AD5" s="16" t="s">
        <v>42</v>
      </c>
    </row>
    <row r="6" spans="2:30" ht="17">
      <c r="C6" s="1">
        <v>0.01</v>
      </c>
      <c r="D6" s="1">
        <v>0.14000000000000001</v>
      </c>
      <c r="E6" s="1">
        <v>0.22</v>
      </c>
      <c r="F6" s="1">
        <v>0.05</v>
      </c>
      <c r="G6" s="1">
        <v>0.08</v>
      </c>
      <c r="H6" s="1">
        <v>0.54</v>
      </c>
      <c r="I6" s="1">
        <v>0.41</v>
      </c>
      <c r="J6" s="1">
        <v>0.38</v>
      </c>
      <c r="K6" s="1">
        <v>0.66</v>
      </c>
      <c r="L6" s="1">
        <v>0.65</v>
      </c>
      <c r="M6" s="1">
        <v>0.54</v>
      </c>
      <c r="N6" s="1">
        <v>0.76</v>
      </c>
      <c r="R6" s="16" t="s">
        <v>43</v>
      </c>
      <c r="S6" s="16" t="s">
        <v>44</v>
      </c>
      <c r="T6" s="16" t="s">
        <v>48</v>
      </c>
      <c r="U6" s="16" t="s">
        <v>51</v>
      </c>
      <c r="V6" s="16" t="s">
        <v>45</v>
      </c>
      <c r="W6" s="16" t="s">
        <v>27</v>
      </c>
      <c r="X6" s="16" t="s">
        <v>26</v>
      </c>
      <c r="Y6" s="16" t="s">
        <v>46</v>
      </c>
      <c r="Z6" s="16" t="s">
        <v>49</v>
      </c>
      <c r="AA6" s="16" t="s">
        <v>52</v>
      </c>
      <c r="AB6" s="16" t="s">
        <v>47</v>
      </c>
      <c r="AC6" s="16" t="s">
        <v>50</v>
      </c>
      <c r="AD6" s="16" t="s">
        <v>53</v>
      </c>
    </row>
    <row r="7" spans="2:30" ht="17">
      <c r="C7" s="1">
        <v>0.32</v>
      </c>
      <c r="D7" s="1">
        <v>0.06</v>
      </c>
      <c r="E7" s="1">
        <v>0.42</v>
      </c>
      <c r="F7" s="1">
        <v>0.04</v>
      </c>
      <c r="G7" s="1">
        <v>0.14000000000000001</v>
      </c>
      <c r="H7" s="1">
        <v>0.2</v>
      </c>
      <c r="I7" s="1">
        <v>0.22</v>
      </c>
      <c r="J7" s="1">
        <v>0.48</v>
      </c>
      <c r="K7" s="1">
        <v>0.59</v>
      </c>
      <c r="L7" s="1">
        <v>0.38</v>
      </c>
      <c r="M7" s="1">
        <v>0.53</v>
      </c>
      <c r="N7" s="1">
        <v>0.73</v>
      </c>
      <c r="R7" s="16" t="s">
        <v>54</v>
      </c>
      <c r="S7" s="16" t="s">
        <v>55</v>
      </c>
      <c r="T7" s="16" t="s">
        <v>44</v>
      </c>
      <c r="U7" s="16" t="s">
        <v>37</v>
      </c>
      <c r="V7" s="16" t="s">
        <v>56</v>
      </c>
      <c r="W7" s="16" t="s">
        <v>58</v>
      </c>
      <c r="X7" s="16" t="s">
        <v>60</v>
      </c>
      <c r="Y7" s="16" t="s">
        <v>57</v>
      </c>
      <c r="Z7" s="16" t="s">
        <v>57</v>
      </c>
      <c r="AA7" s="16" t="s">
        <v>50</v>
      </c>
      <c r="AB7" s="16" t="s">
        <v>38</v>
      </c>
      <c r="AC7" s="16" t="s">
        <v>59</v>
      </c>
      <c r="AD7" s="16" t="s">
        <v>32</v>
      </c>
    </row>
    <row r="8" spans="2:30" ht="17">
      <c r="C8" s="1">
        <v>0.06</v>
      </c>
      <c r="D8" s="1">
        <v>0.04</v>
      </c>
      <c r="E8" s="1">
        <v>0.56000000000000005</v>
      </c>
      <c r="F8" s="1">
        <v>0.19</v>
      </c>
      <c r="G8" s="1">
        <v>0.27</v>
      </c>
      <c r="H8" s="1">
        <v>0.45</v>
      </c>
      <c r="I8" s="1">
        <v>0.48</v>
      </c>
      <c r="J8" s="1">
        <v>0.33</v>
      </c>
      <c r="K8" s="1">
        <v>0.62</v>
      </c>
      <c r="L8" s="1">
        <v>0.39</v>
      </c>
      <c r="M8" s="1">
        <v>0.35</v>
      </c>
      <c r="N8" s="1">
        <v>0.78</v>
      </c>
      <c r="R8" s="16" t="s">
        <v>61</v>
      </c>
      <c r="S8" s="16" t="s">
        <v>62</v>
      </c>
      <c r="T8" s="16" t="s">
        <v>63</v>
      </c>
      <c r="U8" s="16" t="s">
        <v>57</v>
      </c>
      <c r="V8" s="16" t="s">
        <v>63</v>
      </c>
      <c r="W8" s="16" t="s">
        <v>64</v>
      </c>
      <c r="X8" s="16" t="s">
        <v>66</v>
      </c>
      <c r="Y8" s="16" t="s">
        <v>56</v>
      </c>
      <c r="Z8" s="16" t="s">
        <v>65</v>
      </c>
      <c r="AA8" s="16" t="s">
        <v>50</v>
      </c>
      <c r="AB8" s="16" t="s">
        <v>38</v>
      </c>
      <c r="AC8" s="16" t="s">
        <v>37</v>
      </c>
      <c r="AD8" s="16" t="s">
        <v>32</v>
      </c>
    </row>
    <row r="9" spans="2:30" ht="17">
      <c r="R9" s="16" t="s">
        <v>67</v>
      </c>
      <c r="S9" s="16" t="s">
        <v>68</v>
      </c>
      <c r="T9" s="16" t="s">
        <v>68</v>
      </c>
      <c r="U9" s="16" t="s">
        <v>68</v>
      </c>
      <c r="V9" s="16" t="s">
        <v>68</v>
      </c>
      <c r="W9" s="16" t="s">
        <v>68</v>
      </c>
      <c r="X9" s="16" t="s">
        <v>68</v>
      </c>
      <c r="Y9" s="16" t="s">
        <v>68</v>
      </c>
      <c r="Z9" s="16" t="s">
        <v>68</v>
      </c>
      <c r="AA9" s="16" t="s">
        <v>68</v>
      </c>
      <c r="AB9" s="16" t="s">
        <v>68</v>
      </c>
      <c r="AC9" s="16" t="s">
        <v>68</v>
      </c>
      <c r="AD9" s="16" t="s">
        <v>68</v>
      </c>
    </row>
    <row r="10" spans="2:30" ht="17">
      <c r="R10" s="16" t="s">
        <v>69</v>
      </c>
      <c r="S10" s="16" t="s">
        <v>70</v>
      </c>
      <c r="T10" s="16" t="s">
        <v>27</v>
      </c>
      <c r="U10" s="16" t="s">
        <v>38</v>
      </c>
      <c r="V10" s="16" t="s">
        <v>27</v>
      </c>
      <c r="W10" s="16" t="s">
        <v>66</v>
      </c>
      <c r="X10" s="16" t="s">
        <v>75</v>
      </c>
      <c r="Y10" s="16" t="s">
        <v>71</v>
      </c>
      <c r="Z10" s="16" t="s">
        <v>73</v>
      </c>
      <c r="AA10" s="16" t="s">
        <v>31</v>
      </c>
      <c r="AB10" s="16" t="s">
        <v>72</v>
      </c>
      <c r="AC10" s="16" t="s">
        <v>74</v>
      </c>
      <c r="AD10" s="16" t="s">
        <v>76</v>
      </c>
    </row>
    <row r="24" spans="2:14" ht="17" thickBot="1"/>
    <row r="25" spans="2:14">
      <c r="B25" s="6"/>
      <c r="C25" s="6" t="s">
        <v>115</v>
      </c>
      <c r="D25" s="6" t="s">
        <v>116</v>
      </c>
      <c r="E25" s="6" t="s">
        <v>117</v>
      </c>
      <c r="F25" s="6" t="s">
        <v>118</v>
      </c>
      <c r="G25" s="6" t="s">
        <v>119</v>
      </c>
      <c r="H25" s="6" t="s">
        <v>120</v>
      </c>
      <c r="I25" s="6" t="s">
        <v>121</v>
      </c>
      <c r="J25" s="6" t="s">
        <v>122</v>
      </c>
      <c r="K25" s="6" t="s">
        <v>123</v>
      </c>
      <c r="L25" s="6" t="s">
        <v>124</v>
      </c>
      <c r="M25" s="6" t="s">
        <v>125</v>
      </c>
      <c r="N25" s="6" t="s">
        <v>126</v>
      </c>
    </row>
    <row r="26" spans="2:14">
      <c r="B26" s="4"/>
      <c r="C26" s="4"/>
      <c r="D26" s="4"/>
      <c r="E26" s="4"/>
      <c r="F26" s="4"/>
      <c r="G26" s="4"/>
      <c r="H26" s="4"/>
      <c r="I26" s="4"/>
      <c r="J26" s="4"/>
      <c r="K26" s="4"/>
      <c r="L26" s="4"/>
      <c r="M26" s="4"/>
      <c r="N26" s="4"/>
    </row>
    <row r="27" spans="2:14">
      <c r="B27" s="4" t="s">
        <v>0</v>
      </c>
      <c r="C27" s="4">
        <v>0.12200000000000003</v>
      </c>
      <c r="D27" s="4">
        <v>0.14199999999999999</v>
      </c>
      <c r="E27" s="4">
        <v>0.38200000000000001</v>
      </c>
      <c r="F27" s="4">
        <v>0.13799999999999998</v>
      </c>
      <c r="G27" s="4">
        <v>0.17400000000000002</v>
      </c>
      <c r="H27" s="4">
        <v>0.374</v>
      </c>
      <c r="I27" s="4">
        <v>0.28399999999999997</v>
      </c>
      <c r="J27" s="4">
        <v>0.3</v>
      </c>
      <c r="K27" s="4">
        <v>0.53800000000000003</v>
      </c>
      <c r="L27" s="4">
        <v>0.42599999999999999</v>
      </c>
      <c r="M27" s="4">
        <v>0.45999999999999996</v>
      </c>
      <c r="N27" s="4">
        <v>0.66600000000000004</v>
      </c>
    </row>
    <row r="28" spans="2:14">
      <c r="B28" s="4" t="s">
        <v>1</v>
      </c>
      <c r="C28" s="4">
        <v>5.860034129593443E-2</v>
      </c>
      <c r="D28" s="4">
        <v>5.9531504264548861E-2</v>
      </c>
      <c r="E28" s="4">
        <v>6.1351446600711873E-2</v>
      </c>
      <c r="F28" s="4">
        <v>5.7218878003679884E-2</v>
      </c>
      <c r="G28" s="4">
        <v>6.22575296650935E-2</v>
      </c>
      <c r="H28" s="4">
        <v>7.8651128408942728E-2</v>
      </c>
      <c r="I28" s="4">
        <v>7.5405570086035392E-2</v>
      </c>
      <c r="J28" s="4">
        <v>6.7156533561523249E-2</v>
      </c>
      <c r="K28" s="4">
        <v>6.5528619701623561E-2</v>
      </c>
      <c r="L28" s="4">
        <v>6.3921827257987646E-2</v>
      </c>
      <c r="M28" s="4">
        <v>6.4031242374328598E-2</v>
      </c>
      <c r="N28" s="4">
        <v>6.9541354602854641E-2</v>
      </c>
    </row>
    <row r="29" spans="2:14">
      <c r="B29" s="4" t="s">
        <v>2</v>
      </c>
      <c r="C29" s="4">
        <v>0.06</v>
      </c>
      <c r="D29" s="4">
        <v>0.1</v>
      </c>
      <c r="E29" s="4">
        <v>0.42</v>
      </c>
      <c r="F29" s="4">
        <v>7.0000000000000007E-2</v>
      </c>
      <c r="G29" s="4">
        <v>0.14000000000000001</v>
      </c>
      <c r="H29" s="4">
        <v>0.45</v>
      </c>
      <c r="I29" s="4">
        <v>0.26</v>
      </c>
      <c r="J29" s="4">
        <v>0.33</v>
      </c>
      <c r="K29" s="4">
        <v>0.59</v>
      </c>
      <c r="L29" s="4">
        <v>0.39</v>
      </c>
      <c r="M29" s="4">
        <v>0.53</v>
      </c>
      <c r="N29" s="4">
        <v>0.73</v>
      </c>
    </row>
    <row r="30" spans="2:14">
      <c r="B30" s="4" t="s">
        <v>3</v>
      </c>
      <c r="C30" s="4" t="e">
        <v>#N/A</v>
      </c>
      <c r="D30" s="4" t="e">
        <v>#N/A</v>
      </c>
      <c r="E30" s="4" t="e">
        <v>#N/A</v>
      </c>
      <c r="F30" s="4" t="e">
        <v>#N/A</v>
      </c>
      <c r="G30" s="4" t="e">
        <v>#N/A</v>
      </c>
      <c r="H30" s="4" t="e">
        <v>#N/A</v>
      </c>
      <c r="I30" s="4" t="e">
        <v>#N/A</v>
      </c>
      <c r="J30" s="4" t="e">
        <v>#N/A</v>
      </c>
      <c r="K30" s="4" t="e">
        <v>#N/A</v>
      </c>
      <c r="L30" s="4" t="e">
        <v>#N/A</v>
      </c>
      <c r="M30" s="4" t="e">
        <v>#N/A</v>
      </c>
      <c r="N30" s="4" t="e">
        <v>#N/A</v>
      </c>
    </row>
    <row r="31" spans="2:14">
      <c r="B31" s="4" t="s">
        <v>4</v>
      </c>
      <c r="C31" s="4">
        <v>0.13103434664239752</v>
      </c>
      <c r="D31" s="4">
        <v>0.13311649033834988</v>
      </c>
      <c r="E31" s="4">
        <v>0.13718600511714016</v>
      </c>
      <c r="F31" s="4">
        <v>0.12794530081249569</v>
      </c>
      <c r="G31" s="4">
        <v>0.13921206844235878</v>
      </c>
      <c r="H31" s="4">
        <v>0.17586926962946081</v>
      </c>
      <c r="I31" s="4">
        <v>0.16861198059449981</v>
      </c>
      <c r="J31" s="4">
        <v>0.15016657417681206</v>
      </c>
      <c r="K31" s="4">
        <v>0.14652644812456228</v>
      </c>
      <c r="L31" s="4">
        <v>0.14293355099485935</v>
      </c>
      <c r="M31" s="4">
        <v>0.14317821063276379</v>
      </c>
      <c r="N31" s="4">
        <v>0.15549919613940089</v>
      </c>
    </row>
    <row r="32" spans="2:14">
      <c r="B32" s="4" t="s">
        <v>5</v>
      </c>
      <c r="C32" s="4">
        <v>1.7169999999999998E-2</v>
      </c>
      <c r="D32" s="4">
        <v>1.772E-2</v>
      </c>
      <c r="E32" s="4">
        <v>1.8820000000000003E-2</v>
      </c>
      <c r="F32" s="4">
        <v>1.6370000000000013E-2</v>
      </c>
      <c r="G32" s="4">
        <v>1.9379999999999988E-2</v>
      </c>
      <c r="H32" s="4">
        <v>3.0929999999999985E-2</v>
      </c>
      <c r="I32" s="4">
        <v>2.8429999999999983E-2</v>
      </c>
      <c r="J32" s="4">
        <v>2.2550000000000001E-2</v>
      </c>
      <c r="K32" s="4">
        <v>2.1470000000000045E-2</v>
      </c>
      <c r="L32" s="4">
        <v>2.0430000000000059E-2</v>
      </c>
      <c r="M32" s="4">
        <v>2.0500000000000074E-2</v>
      </c>
      <c r="N32" s="4">
        <v>2.4179999999999868E-2</v>
      </c>
    </row>
    <row r="33" spans="2:18" ht="17">
      <c r="B33" s="4" t="s">
        <v>6</v>
      </c>
      <c r="C33" s="4">
        <v>-0.35902240400476337</v>
      </c>
      <c r="D33" s="4">
        <v>3.3810427059501009</v>
      </c>
      <c r="E33" s="4">
        <v>-1.4238532503803025</v>
      </c>
      <c r="F33" s="4">
        <v>0.61019065449298893</v>
      </c>
      <c r="G33" s="4">
        <v>-1.5977181160878926</v>
      </c>
      <c r="H33" s="4">
        <v>-3.0566220209396215</v>
      </c>
      <c r="I33" s="4">
        <v>-0.66458781025874103</v>
      </c>
      <c r="J33" s="4">
        <v>-0.43538625670473596</v>
      </c>
      <c r="K33" s="4">
        <v>3.0009421623395891</v>
      </c>
      <c r="L33" s="4">
        <v>1.8334084438608134</v>
      </c>
      <c r="M33" s="4">
        <v>-1.9891731112433106</v>
      </c>
      <c r="N33" s="4">
        <v>3.2673374012523997</v>
      </c>
      <c r="P33" s="7" t="s">
        <v>14</v>
      </c>
    </row>
    <row r="34" spans="2:18">
      <c r="B34" s="4" t="s">
        <v>7</v>
      </c>
      <c r="C34" s="4">
        <v>1.0472652879842399</v>
      </c>
      <c r="D34" s="4">
        <v>1.7956827745814916</v>
      </c>
      <c r="E34" s="4">
        <v>3.7647560188717177E-2</v>
      </c>
      <c r="F34" s="4">
        <v>1.282332502996345</v>
      </c>
      <c r="G34" s="4">
        <v>0.43203494867308939</v>
      </c>
      <c r="H34" s="4">
        <v>-0.47712746897717484</v>
      </c>
      <c r="I34" s="4">
        <v>-0.30934747509582999</v>
      </c>
      <c r="J34" s="4">
        <v>-0.4186038788317285</v>
      </c>
      <c r="K34" s="4">
        <v>-1.6881215045682023</v>
      </c>
      <c r="L34" s="4">
        <v>0.93245770511559567</v>
      </c>
      <c r="M34" s="4">
        <v>-0.56215121366819576</v>
      </c>
      <c r="N34" s="4">
        <v>-1.8004396277048338</v>
      </c>
      <c r="P34" t="s">
        <v>15</v>
      </c>
    </row>
    <row r="35" spans="2:18" ht="17" thickBot="1">
      <c r="B35" s="4" t="s">
        <v>8</v>
      </c>
      <c r="C35" s="4">
        <v>0.31</v>
      </c>
      <c r="D35" s="4">
        <v>0.33</v>
      </c>
      <c r="E35" s="4">
        <v>0.34000000000000008</v>
      </c>
      <c r="F35" s="4">
        <v>0.30000000000000004</v>
      </c>
      <c r="G35" s="4">
        <v>0.33999999999999997</v>
      </c>
      <c r="H35" s="4">
        <v>0.37</v>
      </c>
      <c r="I35" s="4">
        <v>0.43</v>
      </c>
      <c r="J35" s="4">
        <v>0.39</v>
      </c>
      <c r="K35" s="4">
        <v>0.37000000000000005</v>
      </c>
      <c r="L35" s="4">
        <v>0.39</v>
      </c>
      <c r="M35" s="4">
        <v>0.33999999999999997</v>
      </c>
      <c r="N35" s="4">
        <v>0.38</v>
      </c>
      <c r="P35" s="8"/>
      <c r="Q35" s="8"/>
    </row>
    <row r="36" spans="2:18" ht="17" thickTop="1">
      <c r="B36" s="4" t="s">
        <v>9</v>
      </c>
      <c r="C36" s="4">
        <v>0.01</v>
      </c>
      <c r="D36" s="4">
        <v>0.04</v>
      </c>
      <c r="E36" s="4">
        <v>0.22</v>
      </c>
      <c r="F36" s="4">
        <v>0.04</v>
      </c>
      <c r="G36" s="4">
        <v>0.02</v>
      </c>
      <c r="H36" s="4">
        <v>0.17</v>
      </c>
      <c r="I36" s="4">
        <v>0.05</v>
      </c>
      <c r="J36" s="4">
        <v>0.09</v>
      </c>
      <c r="K36" s="4">
        <v>0.28999999999999998</v>
      </c>
      <c r="L36" s="4">
        <v>0.26</v>
      </c>
      <c r="M36" s="4">
        <v>0.27</v>
      </c>
      <c r="N36" s="4">
        <v>0.4</v>
      </c>
      <c r="P36" s="9" t="s">
        <v>16</v>
      </c>
      <c r="Q36">
        <v>12</v>
      </c>
    </row>
    <row r="37" spans="2:18">
      <c r="B37" s="4" t="s">
        <v>10</v>
      </c>
      <c r="C37" s="4">
        <v>0.32</v>
      </c>
      <c r="D37" s="4">
        <v>0.37</v>
      </c>
      <c r="E37" s="4">
        <v>0.56000000000000005</v>
      </c>
      <c r="F37" s="4">
        <v>0.34</v>
      </c>
      <c r="G37" s="4">
        <v>0.36</v>
      </c>
      <c r="H37" s="4">
        <v>0.54</v>
      </c>
      <c r="I37" s="4">
        <v>0.48</v>
      </c>
      <c r="J37" s="4">
        <v>0.48</v>
      </c>
      <c r="K37" s="4">
        <v>0.66</v>
      </c>
      <c r="L37" s="4">
        <v>0.65</v>
      </c>
      <c r="M37" s="4">
        <v>0.61</v>
      </c>
      <c r="N37" s="4">
        <v>0.78</v>
      </c>
      <c r="P37" s="10" t="s">
        <v>17</v>
      </c>
      <c r="Q37">
        <v>4</v>
      </c>
    </row>
    <row r="38" spans="2:18">
      <c r="B38" s="4" t="s">
        <v>11</v>
      </c>
      <c r="C38" s="4">
        <v>0.6100000000000001</v>
      </c>
      <c r="D38" s="4">
        <v>0.71</v>
      </c>
      <c r="E38" s="4">
        <v>1.91</v>
      </c>
      <c r="F38" s="4">
        <v>0.69</v>
      </c>
      <c r="G38" s="4">
        <v>0.87000000000000011</v>
      </c>
      <c r="H38" s="4">
        <v>1.87</v>
      </c>
      <c r="I38" s="4">
        <v>1.42</v>
      </c>
      <c r="J38" s="4">
        <v>1.5</v>
      </c>
      <c r="K38" s="4">
        <v>2.69</v>
      </c>
      <c r="L38" s="4">
        <v>2.13</v>
      </c>
      <c r="M38" s="4">
        <v>2.2999999999999998</v>
      </c>
      <c r="N38" s="4">
        <v>3.33</v>
      </c>
      <c r="P38" s="11" t="s">
        <v>18</v>
      </c>
      <c r="Q38">
        <v>0.28799999999999998</v>
      </c>
    </row>
    <row r="39" spans="2:18" ht="17" thickBot="1">
      <c r="B39" s="4" t="s">
        <v>12</v>
      </c>
      <c r="C39" s="4">
        <v>5</v>
      </c>
      <c r="D39" s="4">
        <v>5</v>
      </c>
      <c r="E39" s="4">
        <v>5</v>
      </c>
      <c r="F39" s="4">
        <v>5</v>
      </c>
      <c r="G39" s="4">
        <v>5</v>
      </c>
      <c r="H39" s="4">
        <v>5</v>
      </c>
      <c r="I39" s="4">
        <v>5</v>
      </c>
      <c r="J39" s="4">
        <v>5</v>
      </c>
      <c r="K39" s="4">
        <v>5</v>
      </c>
      <c r="L39" s="4">
        <v>5</v>
      </c>
      <c r="M39" s="4">
        <v>5</v>
      </c>
      <c r="N39" s="4">
        <v>5</v>
      </c>
      <c r="P39" s="12" t="s">
        <v>19</v>
      </c>
      <c r="Q39" s="13">
        <f>MAX(C32:N32)/SUM(C32:N32)</f>
        <v>0.11990695871292879</v>
      </c>
      <c r="R39" s="14" t="s">
        <v>20</v>
      </c>
    </row>
    <row r="40" spans="2:18" ht="18" thickTop="1" thickBot="1">
      <c r="B40" s="5" t="s">
        <v>13</v>
      </c>
      <c r="C40" s="5">
        <v>0.16270063075401725</v>
      </c>
      <c r="D40" s="5">
        <v>0.16528595362036821</v>
      </c>
      <c r="E40" s="5">
        <v>0.17033892361135025</v>
      </c>
      <c r="F40" s="5">
        <v>0.15886507375822667</v>
      </c>
      <c r="G40" s="5">
        <v>0.17285461350035525</v>
      </c>
      <c r="H40" s="5">
        <v>0.21837054048929211</v>
      </c>
      <c r="I40" s="5">
        <v>0.20935942597002208</v>
      </c>
      <c r="J40" s="5">
        <v>0.18645642888894254</v>
      </c>
      <c r="K40" s="5">
        <v>0.18193661542094039</v>
      </c>
      <c r="L40" s="5">
        <v>0.17747544440573865</v>
      </c>
      <c r="M40" s="5">
        <v>0.17777922946993815</v>
      </c>
      <c r="N40" s="5">
        <v>0.19307775359591978</v>
      </c>
    </row>
  </sheetData>
  <conditionalFormatting sqref="C29:N29 C4:N8 C36:N37 C27:N27">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F4D6B-75F3-B041-9C43-FA8182D00412}">
  <dimension ref="A1:AF41"/>
  <sheetViews>
    <sheetView workbookViewId="0"/>
  </sheetViews>
  <sheetFormatPr baseColWidth="10" defaultRowHeight="16"/>
  <sheetData>
    <row r="1" spans="1:32" ht="19">
      <c r="A1" s="23" t="s">
        <v>139</v>
      </c>
    </row>
    <row r="2" spans="1:32" ht="24" thickBot="1">
      <c r="T2" s="26" t="s">
        <v>21</v>
      </c>
    </row>
    <row r="3" spans="1:32" ht="17" thickBot="1">
      <c r="C3" s="36" t="s">
        <v>115</v>
      </c>
      <c r="D3" s="37" t="s">
        <v>118</v>
      </c>
      <c r="E3" s="37" t="s">
        <v>121</v>
      </c>
      <c r="F3" s="37" t="s">
        <v>124</v>
      </c>
      <c r="G3" s="38" t="s">
        <v>116</v>
      </c>
      <c r="H3" s="39" t="s">
        <v>119</v>
      </c>
      <c r="I3" s="39" t="s">
        <v>122</v>
      </c>
      <c r="J3" s="39" t="s">
        <v>125</v>
      </c>
      <c r="K3" s="40" t="s">
        <v>117</v>
      </c>
      <c r="L3" s="41" t="s">
        <v>120</v>
      </c>
      <c r="M3" s="41" t="s">
        <v>123</v>
      </c>
      <c r="N3" s="42" t="s">
        <v>126</v>
      </c>
      <c r="T3" s="15"/>
      <c r="U3" s="15" t="s">
        <v>127</v>
      </c>
      <c r="V3" s="15" t="s">
        <v>130</v>
      </c>
      <c r="W3" s="15" t="s">
        <v>133</v>
      </c>
      <c r="X3" s="15" t="s">
        <v>136</v>
      </c>
      <c r="Y3" s="15" t="s">
        <v>128</v>
      </c>
      <c r="Z3" s="15" t="s">
        <v>131</v>
      </c>
      <c r="AA3" s="15" t="s">
        <v>134</v>
      </c>
      <c r="AB3" s="15" t="s">
        <v>137</v>
      </c>
      <c r="AC3" s="15" t="s">
        <v>129</v>
      </c>
      <c r="AD3" s="15" t="s">
        <v>132</v>
      </c>
      <c r="AE3" s="15" t="s">
        <v>135</v>
      </c>
      <c r="AF3" s="15" t="s">
        <v>138</v>
      </c>
    </row>
    <row r="4" spans="1:32" ht="17">
      <c r="C4" s="1">
        <v>0.03</v>
      </c>
      <c r="D4" s="1">
        <v>7.0000000000000007E-2</v>
      </c>
      <c r="E4" s="1">
        <v>0.05</v>
      </c>
      <c r="F4" s="1">
        <v>0.26</v>
      </c>
      <c r="G4" s="1">
        <v>0.1</v>
      </c>
      <c r="H4" s="1">
        <v>0.02</v>
      </c>
      <c r="I4" s="1">
        <v>0.09</v>
      </c>
      <c r="J4" s="1">
        <v>0.27</v>
      </c>
      <c r="K4" s="1">
        <v>0.27</v>
      </c>
      <c r="L4" s="1">
        <v>0.17</v>
      </c>
      <c r="M4" s="1">
        <v>0.28999999999999998</v>
      </c>
      <c r="N4" s="1">
        <v>0.4</v>
      </c>
      <c r="T4" s="16" t="s">
        <v>22</v>
      </c>
      <c r="U4" s="16" t="s">
        <v>23</v>
      </c>
      <c r="V4" s="16" t="s">
        <v>24</v>
      </c>
      <c r="W4" s="16" t="s">
        <v>25</v>
      </c>
      <c r="X4" s="16" t="s">
        <v>26</v>
      </c>
      <c r="Y4" s="16" t="s">
        <v>27</v>
      </c>
      <c r="Z4" s="16" t="s">
        <v>28</v>
      </c>
      <c r="AA4" s="16" t="s">
        <v>25</v>
      </c>
      <c r="AB4" s="16" t="s">
        <v>29</v>
      </c>
      <c r="AC4" s="16" t="s">
        <v>30</v>
      </c>
      <c r="AD4" s="16" t="s">
        <v>31</v>
      </c>
      <c r="AE4" s="16" t="s">
        <v>32</v>
      </c>
      <c r="AF4" s="16" t="s">
        <v>33</v>
      </c>
    </row>
    <row r="5" spans="1:32" ht="17">
      <c r="C5" s="1">
        <v>0.19</v>
      </c>
      <c r="D5" s="1">
        <v>0.34</v>
      </c>
      <c r="E5" s="1">
        <v>0.26</v>
      </c>
      <c r="F5" s="1">
        <v>0.45</v>
      </c>
      <c r="G5" s="1">
        <v>0.37</v>
      </c>
      <c r="H5" s="1">
        <v>0.36</v>
      </c>
      <c r="I5" s="1">
        <v>0.22</v>
      </c>
      <c r="J5" s="1">
        <v>0.61</v>
      </c>
      <c r="K5" s="1">
        <v>0.44</v>
      </c>
      <c r="L5" s="1">
        <v>0.51</v>
      </c>
      <c r="M5" s="1">
        <v>0.53</v>
      </c>
      <c r="N5" s="1">
        <v>0.66</v>
      </c>
      <c r="T5" s="16" t="s">
        <v>34</v>
      </c>
      <c r="U5" s="16" t="s">
        <v>35</v>
      </c>
      <c r="V5" s="16" t="s">
        <v>35</v>
      </c>
      <c r="W5" s="16" t="s">
        <v>36</v>
      </c>
      <c r="X5" s="16" t="s">
        <v>26</v>
      </c>
      <c r="Y5" s="16" t="s">
        <v>27</v>
      </c>
      <c r="Z5" s="16" t="s">
        <v>37</v>
      </c>
      <c r="AA5" s="16" t="s">
        <v>38</v>
      </c>
      <c r="AB5" s="16" t="s">
        <v>31</v>
      </c>
      <c r="AC5" s="16" t="s">
        <v>39</v>
      </c>
      <c r="AD5" s="16" t="s">
        <v>40</v>
      </c>
      <c r="AE5" s="16" t="s">
        <v>41</v>
      </c>
      <c r="AF5" s="16" t="s">
        <v>42</v>
      </c>
    </row>
    <row r="6" spans="1:32" ht="17">
      <c r="C6" s="1">
        <v>0.01</v>
      </c>
      <c r="D6" s="1">
        <v>0.05</v>
      </c>
      <c r="E6" s="1">
        <v>0.41</v>
      </c>
      <c r="F6" s="1">
        <v>0.65</v>
      </c>
      <c r="G6" s="1">
        <v>0.14000000000000001</v>
      </c>
      <c r="H6" s="1">
        <v>0.08</v>
      </c>
      <c r="I6" s="1">
        <v>0.38</v>
      </c>
      <c r="J6" s="1">
        <v>0.54</v>
      </c>
      <c r="K6" s="1">
        <v>0.22</v>
      </c>
      <c r="L6" s="1">
        <v>0.54</v>
      </c>
      <c r="M6" s="1">
        <v>0.66</v>
      </c>
      <c r="N6" s="1">
        <v>0.76</v>
      </c>
      <c r="T6" s="16" t="s">
        <v>43</v>
      </c>
      <c r="U6" s="16" t="s">
        <v>44</v>
      </c>
      <c r="V6" s="16" t="s">
        <v>45</v>
      </c>
      <c r="W6" s="16" t="s">
        <v>46</v>
      </c>
      <c r="X6" s="16" t="s">
        <v>47</v>
      </c>
      <c r="Y6" s="16" t="s">
        <v>48</v>
      </c>
      <c r="Z6" s="16" t="s">
        <v>27</v>
      </c>
      <c r="AA6" s="16" t="s">
        <v>49</v>
      </c>
      <c r="AB6" s="16" t="s">
        <v>50</v>
      </c>
      <c r="AC6" s="16" t="s">
        <v>51</v>
      </c>
      <c r="AD6" s="16" t="s">
        <v>26</v>
      </c>
      <c r="AE6" s="16" t="s">
        <v>52</v>
      </c>
      <c r="AF6" s="16" t="s">
        <v>53</v>
      </c>
    </row>
    <row r="7" spans="1:32" ht="17">
      <c r="C7" s="1">
        <v>0.32</v>
      </c>
      <c r="D7" s="1">
        <v>0.04</v>
      </c>
      <c r="E7" s="1">
        <v>0.22</v>
      </c>
      <c r="F7" s="1">
        <v>0.38</v>
      </c>
      <c r="G7" s="1">
        <v>0.06</v>
      </c>
      <c r="H7" s="1">
        <v>0.14000000000000001</v>
      </c>
      <c r="I7" s="1">
        <v>0.48</v>
      </c>
      <c r="J7" s="1">
        <v>0.53</v>
      </c>
      <c r="K7" s="1">
        <v>0.42</v>
      </c>
      <c r="L7" s="1">
        <v>0.2</v>
      </c>
      <c r="M7" s="1">
        <v>0.59</v>
      </c>
      <c r="N7" s="1">
        <v>0.73</v>
      </c>
      <c r="T7" s="16" t="s">
        <v>54</v>
      </c>
      <c r="U7" s="16" t="s">
        <v>55</v>
      </c>
      <c r="V7" s="16" t="s">
        <v>56</v>
      </c>
      <c r="W7" s="16" t="s">
        <v>57</v>
      </c>
      <c r="X7" s="16" t="s">
        <v>38</v>
      </c>
      <c r="Y7" s="16" t="s">
        <v>44</v>
      </c>
      <c r="Z7" s="16" t="s">
        <v>58</v>
      </c>
      <c r="AA7" s="16" t="s">
        <v>57</v>
      </c>
      <c r="AB7" s="16" t="s">
        <v>59</v>
      </c>
      <c r="AC7" s="16" t="s">
        <v>37</v>
      </c>
      <c r="AD7" s="16" t="s">
        <v>60</v>
      </c>
      <c r="AE7" s="16" t="s">
        <v>50</v>
      </c>
      <c r="AF7" s="16" t="s">
        <v>32</v>
      </c>
    </row>
    <row r="8" spans="1:32" ht="17">
      <c r="C8" s="1">
        <v>0.06</v>
      </c>
      <c r="D8" s="1">
        <v>0.19</v>
      </c>
      <c r="E8" s="1">
        <v>0.48</v>
      </c>
      <c r="F8" s="1">
        <v>0.39</v>
      </c>
      <c r="G8" s="1">
        <v>0.04</v>
      </c>
      <c r="H8" s="1">
        <v>0.27</v>
      </c>
      <c r="I8" s="1">
        <v>0.33</v>
      </c>
      <c r="J8" s="1">
        <v>0.35</v>
      </c>
      <c r="K8" s="1">
        <v>0.56000000000000005</v>
      </c>
      <c r="L8" s="1">
        <v>0.45</v>
      </c>
      <c r="M8" s="1">
        <v>0.62</v>
      </c>
      <c r="N8" s="1">
        <v>0.78</v>
      </c>
      <c r="T8" s="16" t="s">
        <v>61</v>
      </c>
      <c r="U8" s="16" t="s">
        <v>62</v>
      </c>
      <c r="V8" s="16" t="s">
        <v>63</v>
      </c>
      <c r="W8" s="16" t="s">
        <v>56</v>
      </c>
      <c r="X8" s="16" t="s">
        <v>38</v>
      </c>
      <c r="Y8" s="16" t="s">
        <v>63</v>
      </c>
      <c r="Z8" s="16" t="s">
        <v>64</v>
      </c>
      <c r="AA8" s="16" t="s">
        <v>65</v>
      </c>
      <c r="AB8" s="16" t="s">
        <v>37</v>
      </c>
      <c r="AC8" s="16" t="s">
        <v>57</v>
      </c>
      <c r="AD8" s="16" t="s">
        <v>66</v>
      </c>
      <c r="AE8" s="16" t="s">
        <v>50</v>
      </c>
      <c r="AF8" s="16" t="s">
        <v>32</v>
      </c>
    </row>
    <row r="9" spans="1:32" ht="17">
      <c r="T9" s="16" t="s">
        <v>67</v>
      </c>
      <c r="U9" s="16" t="s">
        <v>68</v>
      </c>
      <c r="V9" s="16" t="s">
        <v>68</v>
      </c>
      <c r="W9" s="16" t="s">
        <v>68</v>
      </c>
      <c r="X9" s="16" t="s">
        <v>68</v>
      </c>
      <c r="Y9" s="16" t="s">
        <v>68</v>
      </c>
      <c r="Z9" s="16" t="s">
        <v>68</v>
      </c>
      <c r="AA9" s="16" t="s">
        <v>68</v>
      </c>
      <c r="AB9" s="16" t="s">
        <v>68</v>
      </c>
      <c r="AC9" s="16" t="s">
        <v>68</v>
      </c>
      <c r="AD9" s="16" t="s">
        <v>68</v>
      </c>
      <c r="AE9" s="16" t="s">
        <v>68</v>
      </c>
      <c r="AF9" s="16" t="s">
        <v>68</v>
      </c>
    </row>
    <row r="10" spans="1:32" ht="17">
      <c r="T10" s="16" t="s">
        <v>69</v>
      </c>
      <c r="U10" s="16" t="s">
        <v>70</v>
      </c>
      <c r="V10" s="16" t="s">
        <v>27</v>
      </c>
      <c r="W10" s="16" t="s">
        <v>71</v>
      </c>
      <c r="X10" s="16" t="s">
        <v>72</v>
      </c>
      <c r="Y10" s="16" t="s">
        <v>27</v>
      </c>
      <c r="Z10" s="16" t="s">
        <v>66</v>
      </c>
      <c r="AA10" s="16" t="s">
        <v>73</v>
      </c>
      <c r="AB10" s="16" t="s">
        <v>74</v>
      </c>
      <c r="AC10" s="16" t="s">
        <v>38</v>
      </c>
      <c r="AD10" s="16" t="s">
        <v>75</v>
      </c>
      <c r="AE10" s="16" t="s">
        <v>31</v>
      </c>
      <c r="AF10" s="16" t="s">
        <v>76</v>
      </c>
    </row>
    <row r="25" spans="2:14" ht="17" thickBot="1"/>
    <row r="26" spans="2:14">
      <c r="B26" s="6"/>
      <c r="C26" s="6" t="s">
        <v>115</v>
      </c>
      <c r="D26" s="6" t="s">
        <v>118</v>
      </c>
      <c r="E26" s="6" t="s">
        <v>121</v>
      </c>
      <c r="F26" s="6" t="s">
        <v>124</v>
      </c>
      <c r="G26" s="6" t="s">
        <v>116</v>
      </c>
      <c r="H26" s="6" t="s">
        <v>119</v>
      </c>
      <c r="I26" s="6" t="s">
        <v>122</v>
      </c>
      <c r="J26" s="6" t="s">
        <v>125</v>
      </c>
      <c r="K26" s="6" t="s">
        <v>117</v>
      </c>
      <c r="L26" s="6" t="s">
        <v>120</v>
      </c>
      <c r="M26" s="6" t="s">
        <v>123</v>
      </c>
      <c r="N26" s="6" t="s">
        <v>126</v>
      </c>
    </row>
    <row r="27" spans="2:14">
      <c r="B27" s="4"/>
      <c r="C27" s="4"/>
      <c r="D27" s="4"/>
      <c r="E27" s="4"/>
      <c r="F27" s="4"/>
      <c r="G27" s="4"/>
      <c r="H27" s="4"/>
      <c r="I27" s="4"/>
      <c r="J27" s="4"/>
      <c r="K27" s="4"/>
      <c r="L27" s="4"/>
      <c r="M27" s="4"/>
      <c r="N27" s="4"/>
    </row>
    <row r="28" spans="2:14">
      <c r="B28" s="4" t="s">
        <v>0</v>
      </c>
      <c r="C28" s="4">
        <v>0.12200000000000003</v>
      </c>
      <c r="D28" s="4">
        <v>0.13799999999999998</v>
      </c>
      <c r="E28" s="4">
        <v>0.28399999999999997</v>
      </c>
      <c r="F28" s="4">
        <v>0.42599999999999999</v>
      </c>
      <c r="G28" s="4">
        <v>0.14199999999999999</v>
      </c>
      <c r="H28" s="4">
        <v>0.17400000000000002</v>
      </c>
      <c r="I28" s="4">
        <v>0.3</v>
      </c>
      <c r="J28" s="4">
        <v>0.45999999999999996</v>
      </c>
      <c r="K28" s="4">
        <v>0.38200000000000001</v>
      </c>
      <c r="L28" s="4">
        <v>0.374</v>
      </c>
      <c r="M28" s="4">
        <v>0.53800000000000003</v>
      </c>
      <c r="N28" s="4">
        <v>0.66600000000000004</v>
      </c>
    </row>
    <row r="29" spans="2:14">
      <c r="B29" s="4" t="s">
        <v>1</v>
      </c>
      <c r="C29" s="4">
        <v>5.860034129593443E-2</v>
      </c>
      <c r="D29" s="4">
        <v>5.7218878003679884E-2</v>
      </c>
      <c r="E29" s="4">
        <v>7.5405570086035392E-2</v>
      </c>
      <c r="F29" s="4">
        <v>6.3921827257987646E-2</v>
      </c>
      <c r="G29" s="4">
        <v>5.9531504264548861E-2</v>
      </c>
      <c r="H29" s="4">
        <v>6.22575296650935E-2</v>
      </c>
      <c r="I29" s="4">
        <v>6.7156533561523249E-2</v>
      </c>
      <c r="J29" s="4">
        <v>6.4031242374328598E-2</v>
      </c>
      <c r="K29" s="4">
        <v>6.1351446600711873E-2</v>
      </c>
      <c r="L29" s="4">
        <v>7.8651128408942728E-2</v>
      </c>
      <c r="M29" s="4">
        <v>6.5528619701623561E-2</v>
      </c>
      <c r="N29" s="4">
        <v>6.9541354602854641E-2</v>
      </c>
    </row>
    <row r="30" spans="2:14">
      <c r="B30" s="4" t="s">
        <v>2</v>
      </c>
      <c r="C30" s="4">
        <v>0.06</v>
      </c>
      <c r="D30" s="4">
        <v>7.0000000000000007E-2</v>
      </c>
      <c r="E30" s="4">
        <v>0.26</v>
      </c>
      <c r="F30" s="4">
        <v>0.39</v>
      </c>
      <c r="G30" s="4">
        <v>0.1</v>
      </c>
      <c r="H30" s="4">
        <v>0.14000000000000001</v>
      </c>
      <c r="I30" s="4">
        <v>0.33</v>
      </c>
      <c r="J30" s="4">
        <v>0.53</v>
      </c>
      <c r="K30" s="4">
        <v>0.42</v>
      </c>
      <c r="L30" s="4">
        <v>0.45</v>
      </c>
      <c r="M30" s="4">
        <v>0.59</v>
      </c>
      <c r="N30" s="4">
        <v>0.73</v>
      </c>
    </row>
    <row r="31" spans="2:14">
      <c r="B31" s="4" t="s">
        <v>3</v>
      </c>
      <c r="C31" s="4" t="e">
        <v>#N/A</v>
      </c>
      <c r="D31" s="4" t="e">
        <v>#N/A</v>
      </c>
      <c r="E31" s="4" t="e">
        <v>#N/A</v>
      </c>
      <c r="F31" s="4" t="e">
        <v>#N/A</v>
      </c>
      <c r="G31" s="4" t="e">
        <v>#N/A</v>
      </c>
      <c r="H31" s="4" t="e">
        <v>#N/A</v>
      </c>
      <c r="I31" s="4" t="e">
        <v>#N/A</v>
      </c>
      <c r="J31" s="4" t="e">
        <v>#N/A</v>
      </c>
      <c r="K31" s="4" t="e">
        <v>#N/A</v>
      </c>
      <c r="L31" s="4" t="e">
        <v>#N/A</v>
      </c>
      <c r="M31" s="4" t="e">
        <v>#N/A</v>
      </c>
      <c r="N31" s="4" t="e">
        <v>#N/A</v>
      </c>
    </row>
    <row r="32" spans="2:14">
      <c r="B32" s="4" t="s">
        <v>4</v>
      </c>
      <c r="C32" s="4">
        <v>0.13103434664239752</v>
      </c>
      <c r="D32" s="4">
        <v>0.12794530081249569</v>
      </c>
      <c r="E32" s="4">
        <v>0.16861198059449981</v>
      </c>
      <c r="F32" s="4">
        <v>0.14293355099485935</v>
      </c>
      <c r="G32" s="4">
        <v>0.13311649033834988</v>
      </c>
      <c r="H32" s="4">
        <v>0.13921206844235878</v>
      </c>
      <c r="I32" s="4">
        <v>0.15016657417681206</v>
      </c>
      <c r="J32" s="4">
        <v>0.14317821063276379</v>
      </c>
      <c r="K32" s="4">
        <v>0.13718600511714016</v>
      </c>
      <c r="L32" s="4">
        <v>0.17586926962946081</v>
      </c>
      <c r="M32" s="4">
        <v>0.14652644812456228</v>
      </c>
      <c r="N32" s="4">
        <v>0.15549919613940089</v>
      </c>
    </row>
    <row r="33" spans="2:14">
      <c r="B33" s="4" t="s">
        <v>5</v>
      </c>
      <c r="C33" s="4">
        <v>1.7169999999999998E-2</v>
      </c>
      <c r="D33" s="4">
        <v>1.6370000000000013E-2</v>
      </c>
      <c r="E33" s="4">
        <v>2.8429999999999983E-2</v>
      </c>
      <c r="F33" s="4">
        <v>2.0430000000000059E-2</v>
      </c>
      <c r="G33" s="4">
        <v>1.772E-2</v>
      </c>
      <c r="H33" s="4">
        <v>1.9379999999999988E-2</v>
      </c>
      <c r="I33" s="4">
        <v>2.2550000000000001E-2</v>
      </c>
      <c r="J33" s="4">
        <v>2.0500000000000074E-2</v>
      </c>
      <c r="K33" s="4">
        <v>1.8820000000000003E-2</v>
      </c>
      <c r="L33" s="4">
        <v>3.0929999999999985E-2</v>
      </c>
      <c r="M33" s="4">
        <v>2.1470000000000045E-2</v>
      </c>
      <c r="N33" s="4">
        <v>2.4179999999999868E-2</v>
      </c>
    </row>
    <row r="34" spans="2:14">
      <c r="B34" s="4" t="s">
        <v>6</v>
      </c>
      <c r="C34" s="4">
        <v>-0.35902240400476337</v>
      </c>
      <c r="D34" s="4">
        <v>0.61019065449298893</v>
      </c>
      <c r="E34" s="4">
        <v>-0.66458781025874103</v>
      </c>
      <c r="F34" s="4">
        <v>1.8334084438608134</v>
      </c>
      <c r="G34" s="4">
        <v>3.3810427059501009</v>
      </c>
      <c r="H34" s="4">
        <v>-1.5977181160878926</v>
      </c>
      <c r="I34" s="4">
        <v>-0.43538625670473596</v>
      </c>
      <c r="J34" s="4">
        <v>-1.9891731112433106</v>
      </c>
      <c r="K34" s="4">
        <v>-1.4238532503803025</v>
      </c>
      <c r="L34" s="4">
        <v>-3.0566220209396215</v>
      </c>
      <c r="M34" s="4">
        <v>3.0009421623395891</v>
      </c>
      <c r="N34" s="4">
        <v>3.2673374012523997</v>
      </c>
    </row>
    <row r="35" spans="2:14">
      <c r="B35" s="4" t="s">
        <v>7</v>
      </c>
      <c r="C35" s="4">
        <v>1.0472652879842399</v>
      </c>
      <c r="D35" s="4">
        <v>1.282332502996345</v>
      </c>
      <c r="E35" s="4">
        <v>-0.30934747509582999</v>
      </c>
      <c r="F35" s="4">
        <v>0.93245770511559567</v>
      </c>
      <c r="G35" s="4">
        <v>1.7956827745814916</v>
      </c>
      <c r="H35" s="4">
        <v>0.43203494867308939</v>
      </c>
      <c r="I35" s="4">
        <v>-0.4186038788317285</v>
      </c>
      <c r="J35" s="4">
        <v>-0.56215121366819576</v>
      </c>
      <c r="K35" s="4">
        <v>3.7647560188717177E-2</v>
      </c>
      <c r="L35" s="4">
        <v>-0.47712746897717484</v>
      </c>
      <c r="M35" s="4">
        <v>-1.6881215045682023</v>
      </c>
      <c r="N35" s="4">
        <v>-1.8004396277048338</v>
      </c>
    </row>
    <row r="36" spans="2:14">
      <c r="B36" s="4" t="s">
        <v>8</v>
      </c>
      <c r="C36" s="4">
        <v>0.31</v>
      </c>
      <c r="D36" s="4">
        <v>0.30000000000000004</v>
      </c>
      <c r="E36" s="4">
        <v>0.43</v>
      </c>
      <c r="F36" s="4">
        <v>0.39</v>
      </c>
      <c r="G36" s="4">
        <v>0.33</v>
      </c>
      <c r="H36" s="4">
        <v>0.33999999999999997</v>
      </c>
      <c r="I36" s="4">
        <v>0.39</v>
      </c>
      <c r="J36" s="4">
        <v>0.33999999999999997</v>
      </c>
      <c r="K36" s="4">
        <v>0.34000000000000008</v>
      </c>
      <c r="L36" s="4">
        <v>0.37</v>
      </c>
      <c r="M36" s="4">
        <v>0.37000000000000005</v>
      </c>
      <c r="N36" s="4">
        <v>0.38</v>
      </c>
    </row>
    <row r="37" spans="2:14">
      <c r="B37" s="4" t="s">
        <v>9</v>
      </c>
      <c r="C37" s="4">
        <v>0.01</v>
      </c>
      <c r="D37" s="4">
        <v>0.04</v>
      </c>
      <c r="E37" s="4">
        <v>0.05</v>
      </c>
      <c r="F37" s="4">
        <v>0.26</v>
      </c>
      <c r="G37" s="4">
        <v>0.04</v>
      </c>
      <c r="H37" s="4">
        <v>0.02</v>
      </c>
      <c r="I37" s="4">
        <v>0.09</v>
      </c>
      <c r="J37" s="4">
        <v>0.27</v>
      </c>
      <c r="K37" s="4">
        <v>0.22</v>
      </c>
      <c r="L37" s="4">
        <v>0.17</v>
      </c>
      <c r="M37" s="4">
        <v>0.28999999999999998</v>
      </c>
      <c r="N37" s="4">
        <v>0.4</v>
      </c>
    </row>
    <row r="38" spans="2:14">
      <c r="B38" s="4" t="s">
        <v>10</v>
      </c>
      <c r="C38" s="4">
        <v>0.32</v>
      </c>
      <c r="D38" s="4">
        <v>0.34</v>
      </c>
      <c r="E38" s="4">
        <v>0.48</v>
      </c>
      <c r="F38" s="4">
        <v>0.65</v>
      </c>
      <c r="G38" s="4">
        <v>0.37</v>
      </c>
      <c r="H38" s="4">
        <v>0.36</v>
      </c>
      <c r="I38" s="4">
        <v>0.48</v>
      </c>
      <c r="J38" s="4">
        <v>0.61</v>
      </c>
      <c r="K38" s="4">
        <v>0.56000000000000005</v>
      </c>
      <c r="L38" s="4">
        <v>0.54</v>
      </c>
      <c r="M38" s="4">
        <v>0.66</v>
      </c>
      <c r="N38" s="4">
        <v>0.78</v>
      </c>
    </row>
    <row r="39" spans="2:14">
      <c r="B39" s="4" t="s">
        <v>11</v>
      </c>
      <c r="C39" s="4">
        <v>0.6100000000000001</v>
      </c>
      <c r="D39" s="4">
        <v>0.69</v>
      </c>
      <c r="E39" s="4">
        <v>1.42</v>
      </c>
      <c r="F39" s="4">
        <v>2.13</v>
      </c>
      <c r="G39" s="4">
        <v>0.71</v>
      </c>
      <c r="H39" s="4">
        <v>0.87000000000000011</v>
      </c>
      <c r="I39" s="4">
        <v>1.5</v>
      </c>
      <c r="J39" s="4">
        <v>2.2999999999999998</v>
      </c>
      <c r="K39" s="4">
        <v>1.91</v>
      </c>
      <c r="L39" s="4">
        <v>1.87</v>
      </c>
      <c r="M39" s="4">
        <v>2.69</v>
      </c>
      <c r="N39" s="4">
        <v>3.33</v>
      </c>
    </row>
    <row r="40" spans="2:14">
      <c r="B40" s="4" t="s">
        <v>12</v>
      </c>
      <c r="C40" s="4">
        <v>5</v>
      </c>
      <c r="D40" s="4">
        <v>5</v>
      </c>
      <c r="E40" s="4">
        <v>5</v>
      </c>
      <c r="F40" s="4">
        <v>5</v>
      </c>
      <c r="G40" s="4">
        <v>5</v>
      </c>
      <c r="H40" s="4">
        <v>5</v>
      </c>
      <c r="I40" s="4">
        <v>5</v>
      </c>
      <c r="J40" s="4">
        <v>5</v>
      </c>
      <c r="K40" s="4">
        <v>5</v>
      </c>
      <c r="L40" s="4">
        <v>5</v>
      </c>
      <c r="M40" s="4">
        <v>5</v>
      </c>
      <c r="N40" s="4">
        <v>5</v>
      </c>
    </row>
    <row r="41" spans="2:14" ht="17" thickBot="1">
      <c r="B41" s="5" t="s">
        <v>13</v>
      </c>
      <c r="C41" s="5">
        <v>0.16270063075401725</v>
      </c>
      <c r="D41" s="5">
        <v>0.15886507375822667</v>
      </c>
      <c r="E41" s="5">
        <v>0.20935942597002208</v>
      </c>
      <c r="F41" s="5">
        <v>0.17747544440573865</v>
      </c>
      <c r="G41" s="5">
        <v>0.16528595362036821</v>
      </c>
      <c r="H41" s="5">
        <v>0.17285461350035525</v>
      </c>
      <c r="I41" s="5">
        <v>0.18645642888894254</v>
      </c>
      <c r="J41" s="5">
        <v>0.17777922946993815</v>
      </c>
      <c r="K41" s="5">
        <v>0.17033892361135025</v>
      </c>
      <c r="L41" s="5">
        <v>0.21837054048929211</v>
      </c>
      <c r="M41" s="5">
        <v>0.18193661542094039</v>
      </c>
      <c r="N41" s="5">
        <v>0.19307775359591978</v>
      </c>
    </row>
  </sheetData>
  <conditionalFormatting sqref="C28:N28 C4:N8 C30:N30 C37:N38">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A3383-F86D-7040-BA6F-E6722D1BF2C0}">
  <dimension ref="A1:AG62"/>
  <sheetViews>
    <sheetView workbookViewId="0">
      <selection activeCell="A3" sqref="A3"/>
    </sheetView>
  </sheetViews>
  <sheetFormatPr baseColWidth="10" defaultRowHeight="16"/>
  <sheetData>
    <row r="1" spans="1:30" ht="19">
      <c r="A1" s="23" t="s">
        <v>157</v>
      </c>
    </row>
    <row r="2" spans="1:30" ht="17" thickBot="1"/>
    <row r="3" spans="1:30" ht="17" thickBot="1">
      <c r="C3" s="43" t="s">
        <v>140</v>
      </c>
      <c r="D3" s="44" t="s">
        <v>141</v>
      </c>
      <c r="E3" s="45" t="s">
        <v>142</v>
      </c>
      <c r="G3" t="s">
        <v>77</v>
      </c>
    </row>
    <row r="4" spans="1:30" ht="17" thickBot="1">
      <c r="B4" s="49" t="s">
        <v>143</v>
      </c>
      <c r="C4" s="1">
        <v>0.03</v>
      </c>
      <c r="D4" s="1">
        <v>0.1</v>
      </c>
      <c r="E4" s="1">
        <v>0.27</v>
      </c>
    </row>
    <row r="5" spans="1:30" ht="17" thickBot="1">
      <c r="C5" s="1">
        <v>0.19</v>
      </c>
      <c r="D5" s="1">
        <v>0.37</v>
      </c>
      <c r="E5" s="1">
        <v>0.44</v>
      </c>
      <c r="G5" t="s">
        <v>78</v>
      </c>
      <c r="H5" s="60" t="s">
        <v>140</v>
      </c>
      <c r="I5" s="62" t="s">
        <v>141</v>
      </c>
      <c r="J5" s="61" t="s">
        <v>142</v>
      </c>
      <c r="K5" t="s">
        <v>79</v>
      </c>
      <c r="Q5" s="65" t="s">
        <v>109</v>
      </c>
    </row>
    <row r="6" spans="1:30" ht="17" thickBot="1">
      <c r="C6" s="1">
        <v>0.01</v>
      </c>
      <c r="D6" s="1">
        <v>0.14000000000000001</v>
      </c>
      <c r="E6" s="1">
        <v>0.22</v>
      </c>
      <c r="G6" s="51" t="s">
        <v>143</v>
      </c>
      <c r="H6" s="17"/>
      <c r="I6" s="17"/>
      <c r="J6" s="17"/>
      <c r="K6" s="17"/>
    </row>
    <row r="7" spans="1:30">
      <c r="C7" s="1">
        <v>0.32</v>
      </c>
      <c r="D7" s="1">
        <v>0.06</v>
      </c>
      <c r="E7" s="1">
        <v>0.42</v>
      </c>
      <c r="G7" s="4" t="s">
        <v>12</v>
      </c>
      <c r="H7" s="4">
        <v>5</v>
      </c>
      <c r="I7" s="4">
        <v>5</v>
      </c>
      <c r="J7" s="4">
        <v>5</v>
      </c>
      <c r="K7" s="4">
        <v>15</v>
      </c>
    </row>
    <row r="8" spans="1:30" ht="17" thickBot="1">
      <c r="C8" s="1">
        <v>0.06</v>
      </c>
      <c r="D8" s="1">
        <v>0.04</v>
      </c>
      <c r="E8" s="1">
        <v>0.56000000000000005</v>
      </c>
      <c r="G8" s="4" t="s">
        <v>11</v>
      </c>
      <c r="H8" s="4">
        <v>0.6100000000000001</v>
      </c>
      <c r="I8" s="4">
        <v>0.71</v>
      </c>
      <c r="J8" s="4">
        <v>1.91</v>
      </c>
      <c r="K8" s="4">
        <v>3.2300000000000004</v>
      </c>
    </row>
    <row r="9" spans="1:30" ht="17" thickBot="1">
      <c r="B9" s="47" t="s">
        <v>144</v>
      </c>
      <c r="C9" s="1">
        <v>7.0000000000000007E-2</v>
      </c>
      <c r="D9" s="1">
        <v>0.02</v>
      </c>
      <c r="E9" s="1">
        <v>0.17</v>
      </c>
      <c r="G9" s="4" t="s">
        <v>0</v>
      </c>
      <c r="H9" s="4">
        <v>0.12200000000000003</v>
      </c>
      <c r="I9" s="4">
        <v>0.14199999999999999</v>
      </c>
      <c r="J9" s="4">
        <v>0.38200000000000001</v>
      </c>
      <c r="K9" s="71">
        <v>0.21533333333333335</v>
      </c>
    </row>
    <row r="10" spans="1:30">
      <c r="C10" s="1">
        <v>0.34</v>
      </c>
      <c r="D10" s="1">
        <v>0.36</v>
      </c>
      <c r="E10" s="1">
        <v>0.51</v>
      </c>
      <c r="G10" s="4" t="s">
        <v>5</v>
      </c>
      <c r="H10" s="4">
        <v>1.7169999999999998E-2</v>
      </c>
      <c r="I10" s="4">
        <v>1.772E-2</v>
      </c>
      <c r="J10" s="4">
        <v>1.8820000000000003E-2</v>
      </c>
      <c r="K10" s="4">
        <v>3.0298095238095228E-2</v>
      </c>
    </row>
    <row r="11" spans="1:30" ht="17" thickBot="1">
      <c r="C11" s="1">
        <v>0.05</v>
      </c>
      <c r="D11" s="1">
        <v>0.08</v>
      </c>
      <c r="E11" s="1">
        <v>0.54</v>
      </c>
      <c r="G11" s="4"/>
      <c r="H11" s="4"/>
      <c r="I11" s="4"/>
      <c r="J11" s="4"/>
      <c r="K11" s="4"/>
    </row>
    <row r="12" spans="1:30" ht="24" thickBot="1">
      <c r="C12" s="1">
        <v>0.04</v>
      </c>
      <c r="D12" s="1">
        <v>0.14000000000000001</v>
      </c>
      <c r="E12" s="1">
        <v>0.2</v>
      </c>
      <c r="G12" s="48" t="s">
        <v>144</v>
      </c>
      <c r="H12" s="17"/>
      <c r="I12" s="17"/>
      <c r="J12" s="17"/>
      <c r="K12" s="17"/>
      <c r="AA12" s="63" t="s">
        <v>21</v>
      </c>
    </row>
    <row r="13" spans="1:30" ht="17" thickBot="1">
      <c r="C13" s="1">
        <v>0.19</v>
      </c>
      <c r="D13" s="1">
        <v>0.27</v>
      </c>
      <c r="E13" s="1">
        <v>0.45</v>
      </c>
      <c r="G13" s="4" t="s">
        <v>12</v>
      </c>
      <c r="H13" s="4">
        <v>5</v>
      </c>
      <c r="I13" s="4">
        <v>5</v>
      </c>
      <c r="J13" s="4">
        <v>5</v>
      </c>
      <c r="K13" s="4">
        <v>15</v>
      </c>
      <c r="M13" t="s">
        <v>106</v>
      </c>
      <c r="Q13" t="s">
        <v>100</v>
      </c>
      <c r="R13" s="20">
        <f>SQRT(J42/(E25*H7))</f>
        <v>3.2784015414019471E-2</v>
      </c>
      <c r="S13" t="s">
        <v>101</v>
      </c>
      <c r="AA13" s="15"/>
      <c r="AB13" s="15" t="s">
        <v>149</v>
      </c>
      <c r="AC13" s="15" t="s">
        <v>150</v>
      </c>
      <c r="AD13" s="15" t="s">
        <v>151</v>
      </c>
    </row>
    <row r="14" spans="1:30" ht="18" thickBot="1">
      <c r="B14" s="52" t="s">
        <v>145</v>
      </c>
      <c r="C14" s="1">
        <v>0.05</v>
      </c>
      <c r="D14" s="1">
        <v>0.09</v>
      </c>
      <c r="E14" s="1">
        <v>0.28999999999999998</v>
      </c>
      <c r="G14" s="4" t="s">
        <v>11</v>
      </c>
      <c r="H14" s="4">
        <v>0.69</v>
      </c>
      <c r="I14" s="4">
        <v>0.87000000000000011</v>
      </c>
      <c r="J14" s="4">
        <v>1.87</v>
      </c>
      <c r="K14" s="4">
        <v>3.430000000000001</v>
      </c>
      <c r="M14" s="36" t="s">
        <v>140</v>
      </c>
      <c r="N14" s="38" t="s">
        <v>141</v>
      </c>
      <c r="O14" s="59" t="s">
        <v>142</v>
      </c>
      <c r="T14" s="3"/>
      <c r="AA14" s="16" t="s">
        <v>22</v>
      </c>
      <c r="AB14" s="16" t="s">
        <v>92</v>
      </c>
      <c r="AC14" s="16" t="s">
        <v>29</v>
      </c>
      <c r="AD14" s="16" t="s">
        <v>33</v>
      </c>
    </row>
    <row r="15" spans="1:30" ht="17">
      <c r="C15" s="1">
        <v>0.26</v>
      </c>
      <c r="D15" s="1">
        <v>0.22</v>
      </c>
      <c r="E15" s="1">
        <v>0.53</v>
      </c>
      <c r="G15" s="4" t="s">
        <v>0</v>
      </c>
      <c r="H15" s="4">
        <v>0.13799999999999998</v>
      </c>
      <c r="I15" s="4">
        <v>0.17400000000000002</v>
      </c>
      <c r="J15" s="4">
        <v>0.374</v>
      </c>
      <c r="K15" s="71">
        <v>0.22866666666666674</v>
      </c>
      <c r="M15" s="21">
        <f>H33</f>
        <v>0.24250000000000002</v>
      </c>
      <c r="N15" s="21">
        <f>I33</f>
        <v>0.26900000000000002</v>
      </c>
      <c r="O15" s="21">
        <f>J33</f>
        <v>0.49000000000000005</v>
      </c>
      <c r="P15" t="s">
        <v>102</v>
      </c>
      <c r="Q15" t="s">
        <v>103</v>
      </c>
      <c r="R15" t="s">
        <v>103</v>
      </c>
      <c r="S15" t="s">
        <v>104</v>
      </c>
      <c r="T15" t="s">
        <v>104</v>
      </c>
      <c r="AA15" s="16" t="s">
        <v>34</v>
      </c>
      <c r="AB15" s="16" t="s">
        <v>47</v>
      </c>
      <c r="AC15" s="16" t="s">
        <v>38</v>
      </c>
      <c r="AD15" s="16" t="s">
        <v>93</v>
      </c>
    </row>
    <row r="16" spans="1:30" ht="17">
      <c r="C16" s="1">
        <v>0.41</v>
      </c>
      <c r="D16" s="1">
        <v>0.38</v>
      </c>
      <c r="E16" s="1">
        <v>0.66</v>
      </c>
      <c r="G16" s="4" t="s">
        <v>5</v>
      </c>
      <c r="H16" s="4">
        <v>1.6370000000000013E-2</v>
      </c>
      <c r="I16" s="4">
        <v>1.9379999999999988E-2</v>
      </c>
      <c r="J16" s="4">
        <v>3.0929999999999985E-2</v>
      </c>
      <c r="K16" s="4">
        <v>3.0598095238095226E-2</v>
      </c>
      <c r="M16" s="3">
        <f>O15-M15</f>
        <v>0.24750000000000003</v>
      </c>
      <c r="N16" s="3"/>
      <c r="P16">
        <v>3</v>
      </c>
      <c r="Q16" s="2">
        <f>M16/$R$13</f>
        <v>7.5494107989639758</v>
      </c>
      <c r="R16" s="2"/>
      <c r="S16" s="14" t="s">
        <v>107</v>
      </c>
      <c r="T16" s="14"/>
      <c r="AA16" s="16" t="s">
        <v>43</v>
      </c>
      <c r="AB16" s="16" t="s">
        <v>94</v>
      </c>
      <c r="AC16" s="16" t="s">
        <v>37</v>
      </c>
      <c r="AD16" s="16" t="s">
        <v>95</v>
      </c>
    </row>
    <row r="17" spans="2:30" ht="18" thickBot="1">
      <c r="C17" s="1">
        <v>0.22</v>
      </c>
      <c r="D17" s="1">
        <v>0.48</v>
      </c>
      <c r="E17" s="1">
        <v>0.59</v>
      </c>
      <c r="G17" s="4"/>
      <c r="H17" s="4"/>
      <c r="I17" s="4"/>
      <c r="J17" s="4"/>
      <c r="K17" s="4"/>
      <c r="M17" s="3">
        <f>N15-M15</f>
        <v>2.6499999999999996E-2</v>
      </c>
      <c r="N17" s="3">
        <f>O15-N15</f>
        <v>0.22100000000000003</v>
      </c>
      <c r="O17" s="3"/>
      <c r="P17">
        <v>2</v>
      </c>
      <c r="Q17" s="2">
        <f>M17/$R$13</f>
        <v>0.80832075221230426</v>
      </c>
      <c r="R17" s="2">
        <f>N17/$R$13</f>
        <v>6.7410900467516717</v>
      </c>
      <c r="S17" s="22" t="s">
        <v>108</v>
      </c>
      <c r="T17" s="14" t="s">
        <v>105</v>
      </c>
      <c r="AA17" s="16" t="s">
        <v>54</v>
      </c>
      <c r="AB17" s="16" t="s">
        <v>44</v>
      </c>
      <c r="AC17" s="16" t="s">
        <v>48</v>
      </c>
      <c r="AD17" s="16" t="s">
        <v>24</v>
      </c>
    </row>
    <row r="18" spans="2:30" ht="18" thickBot="1">
      <c r="C18" s="1">
        <v>0.48</v>
      </c>
      <c r="D18" s="1">
        <v>0.33</v>
      </c>
      <c r="E18" s="1">
        <v>0.62</v>
      </c>
      <c r="G18" s="53" t="s">
        <v>145</v>
      </c>
      <c r="H18" s="17"/>
      <c r="I18" s="17"/>
      <c r="J18" s="17"/>
      <c r="K18" s="17"/>
      <c r="AA18" s="16" t="s">
        <v>61</v>
      </c>
      <c r="AB18" s="16" t="s">
        <v>62</v>
      </c>
      <c r="AC18" s="16" t="s">
        <v>64</v>
      </c>
      <c r="AD18" s="16" t="s">
        <v>66</v>
      </c>
    </row>
    <row r="19" spans="2:30" ht="18" thickBot="1">
      <c r="B19" s="55" t="s">
        <v>146</v>
      </c>
      <c r="C19" s="1">
        <v>0.26</v>
      </c>
      <c r="D19" s="1">
        <v>0.27</v>
      </c>
      <c r="E19" s="1">
        <v>0.4</v>
      </c>
      <c r="G19" s="4" t="s">
        <v>12</v>
      </c>
      <c r="H19" s="4">
        <v>5</v>
      </c>
      <c r="I19" s="4">
        <v>5</v>
      </c>
      <c r="J19" s="4">
        <v>5</v>
      </c>
      <c r="K19" s="4">
        <v>15</v>
      </c>
      <c r="AA19" s="16" t="s">
        <v>67</v>
      </c>
      <c r="AB19" s="16" t="s">
        <v>96</v>
      </c>
      <c r="AC19" s="16" t="s">
        <v>96</v>
      </c>
      <c r="AD19" s="16" t="s">
        <v>96</v>
      </c>
    </row>
    <row r="20" spans="2:30" ht="17">
      <c r="C20" s="1">
        <v>0.45</v>
      </c>
      <c r="D20" s="1">
        <v>0.61</v>
      </c>
      <c r="E20" s="1">
        <v>0.66</v>
      </c>
      <c r="G20" s="4" t="s">
        <v>11</v>
      </c>
      <c r="H20" s="4">
        <v>1.42</v>
      </c>
      <c r="I20" s="4">
        <v>1.5</v>
      </c>
      <c r="J20" s="4">
        <v>2.69</v>
      </c>
      <c r="K20" s="4">
        <v>5.61</v>
      </c>
      <c r="AA20" s="16" t="s">
        <v>69</v>
      </c>
      <c r="AB20" s="16" t="s">
        <v>94</v>
      </c>
      <c r="AC20" s="16" t="s">
        <v>37</v>
      </c>
      <c r="AD20" s="16" t="s">
        <v>97</v>
      </c>
    </row>
    <row r="21" spans="2:30">
      <c r="C21" s="1">
        <v>0.65</v>
      </c>
      <c r="D21" s="1">
        <v>0.54</v>
      </c>
      <c r="E21" s="1">
        <v>0.76</v>
      </c>
      <c r="G21" s="4" t="s">
        <v>0</v>
      </c>
      <c r="H21" s="4">
        <v>0.28399999999999997</v>
      </c>
      <c r="I21" s="4">
        <v>0.3</v>
      </c>
      <c r="J21" s="4">
        <v>0.53800000000000003</v>
      </c>
      <c r="K21" s="71">
        <v>0.374</v>
      </c>
    </row>
    <row r="22" spans="2:30">
      <c r="C22" s="1">
        <v>0.38</v>
      </c>
      <c r="D22" s="1">
        <v>0.53</v>
      </c>
      <c r="E22" s="1">
        <v>0.73</v>
      </c>
      <c r="G22" s="4" t="s">
        <v>5</v>
      </c>
      <c r="H22" s="4">
        <v>2.8429999999999983E-2</v>
      </c>
      <c r="I22" s="4">
        <v>2.2550000000000001E-2</v>
      </c>
      <c r="J22" s="4">
        <v>2.1470000000000045E-2</v>
      </c>
      <c r="K22" s="4">
        <v>3.5154285714285693E-2</v>
      </c>
    </row>
    <row r="23" spans="2:30" ht="17" thickBot="1">
      <c r="C23" s="1">
        <v>0.39</v>
      </c>
      <c r="D23" s="1">
        <v>0.35</v>
      </c>
      <c r="E23" s="1">
        <v>0.78</v>
      </c>
      <c r="G23" s="4"/>
      <c r="H23" s="4"/>
      <c r="I23" s="4"/>
      <c r="J23" s="4"/>
      <c r="K23" s="4"/>
    </row>
    <row r="24" spans="2:30" ht="17" thickBot="1">
      <c r="G24" s="56" t="s">
        <v>146</v>
      </c>
      <c r="H24" s="17"/>
      <c r="I24" s="17"/>
      <c r="J24" s="17"/>
      <c r="K24" s="17"/>
    </row>
    <row r="25" spans="2:30">
      <c r="B25" s="18" t="s">
        <v>90</v>
      </c>
      <c r="C25" s="19">
        <v>3</v>
      </c>
      <c r="D25" s="18" t="s">
        <v>91</v>
      </c>
      <c r="E25" s="19">
        <v>4</v>
      </c>
      <c r="G25" s="4" t="s">
        <v>12</v>
      </c>
      <c r="H25" s="4">
        <v>5</v>
      </c>
      <c r="I25" s="4">
        <v>5</v>
      </c>
      <c r="J25" s="4">
        <v>5</v>
      </c>
      <c r="K25" s="4">
        <v>15</v>
      </c>
    </row>
    <row r="26" spans="2:30">
      <c r="G26" s="4" t="s">
        <v>11</v>
      </c>
      <c r="H26" s="4">
        <v>2.13</v>
      </c>
      <c r="I26" s="4">
        <v>2.2999999999999998</v>
      </c>
      <c r="J26" s="4">
        <v>3.33</v>
      </c>
      <c r="K26" s="4">
        <v>7.76</v>
      </c>
    </row>
    <row r="27" spans="2:30">
      <c r="G27" s="4" t="s">
        <v>0</v>
      </c>
      <c r="H27" s="4">
        <v>0.42599999999999999</v>
      </c>
      <c r="I27" s="4">
        <v>0.45999999999999996</v>
      </c>
      <c r="J27" s="4">
        <v>0.66600000000000004</v>
      </c>
      <c r="K27" s="71">
        <v>0.51733333333333331</v>
      </c>
    </row>
    <row r="28" spans="2:30">
      <c r="G28" s="4" t="s">
        <v>5</v>
      </c>
      <c r="H28" s="4">
        <v>2.0430000000000059E-2</v>
      </c>
      <c r="I28" s="4">
        <v>2.0500000000000074E-2</v>
      </c>
      <c r="J28" s="4">
        <v>2.4179999999999868E-2</v>
      </c>
      <c r="K28" s="4">
        <v>3.0649523809523811E-2</v>
      </c>
      <c r="W28" s="3"/>
      <c r="X28" s="3"/>
      <c r="Y28" s="3"/>
    </row>
    <row r="29" spans="2:30">
      <c r="G29" s="4"/>
      <c r="H29" s="4"/>
      <c r="I29" s="4"/>
      <c r="J29" s="4"/>
      <c r="K29" s="4"/>
      <c r="W29" s="3"/>
      <c r="X29" s="3"/>
    </row>
    <row r="30" spans="2:30" ht="17" thickBot="1">
      <c r="G30" s="17" t="s">
        <v>79</v>
      </c>
      <c r="H30" s="17"/>
      <c r="I30" s="17"/>
      <c r="J30" s="17"/>
      <c r="K30" s="17"/>
      <c r="L30" s="17"/>
      <c r="W30" s="3"/>
    </row>
    <row r="31" spans="2:30">
      <c r="G31" s="4" t="s">
        <v>12</v>
      </c>
      <c r="H31" s="4">
        <v>20</v>
      </c>
      <c r="I31" s="4">
        <v>20</v>
      </c>
      <c r="J31" s="4">
        <v>20</v>
      </c>
      <c r="K31" s="4"/>
      <c r="L31" s="4"/>
      <c r="W31" s="3"/>
    </row>
    <row r="32" spans="2:30">
      <c r="G32" s="4" t="s">
        <v>11</v>
      </c>
      <c r="H32" s="4">
        <v>4.8499999999999996</v>
      </c>
      <c r="I32" s="4">
        <v>5.38</v>
      </c>
      <c r="J32" s="4">
        <v>9.8000000000000007</v>
      </c>
      <c r="K32" s="4"/>
      <c r="L32" s="4"/>
      <c r="W32" s="3"/>
    </row>
    <row r="33" spans="7:31">
      <c r="G33" s="4" t="s">
        <v>0</v>
      </c>
      <c r="H33" s="4">
        <v>0.24250000000000002</v>
      </c>
      <c r="I33" s="4">
        <v>0.26900000000000002</v>
      </c>
      <c r="J33" s="4">
        <v>0.49000000000000005</v>
      </c>
      <c r="K33" s="4"/>
      <c r="L33" s="4"/>
    </row>
    <row r="34" spans="7:31">
      <c r="G34" s="4" t="s">
        <v>5</v>
      </c>
      <c r="H34" s="4">
        <v>3.3356578947368418E-2</v>
      </c>
      <c r="I34" s="4">
        <v>3.334631578947371E-2</v>
      </c>
      <c r="J34" s="4">
        <v>3.5452631578947298E-2</v>
      </c>
      <c r="K34" s="4"/>
      <c r="L34" s="4"/>
    </row>
    <row r="35" spans="7:31" ht="23">
      <c r="G35" s="4"/>
      <c r="H35" s="4"/>
      <c r="I35" s="4"/>
      <c r="J35" s="4"/>
      <c r="K35" s="4"/>
      <c r="L35" s="4"/>
      <c r="AA35" s="63" t="s">
        <v>21</v>
      </c>
    </row>
    <row r="36" spans="7:31">
      <c r="AA36" s="15"/>
      <c r="AB36" s="15" t="s">
        <v>152</v>
      </c>
      <c r="AC36" s="15" t="s">
        <v>153</v>
      </c>
      <c r="AD36" s="15" t="s">
        <v>154</v>
      </c>
      <c r="AE36" s="15" t="s">
        <v>155</v>
      </c>
    </row>
    <row r="37" spans="7:31" ht="18" thickBot="1">
      <c r="G37" t="s">
        <v>80</v>
      </c>
      <c r="AA37" s="16" t="s">
        <v>22</v>
      </c>
      <c r="AB37" s="16" t="s">
        <v>30</v>
      </c>
      <c r="AC37" s="16" t="s">
        <v>31</v>
      </c>
      <c r="AD37" s="16" t="s">
        <v>32</v>
      </c>
      <c r="AE37" s="16" t="s">
        <v>33</v>
      </c>
    </row>
    <row r="38" spans="7:31" ht="18" thickBot="1">
      <c r="G38" s="6" t="s">
        <v>81</v>
      </c>
      <c r="H38" s="6" t="s">
        <v>82</v>
      </c>
      <c r="I38" s="6" t="s">
        <v>83</v>
      </c>
      <c r="J38" s="6" t="s">
        <v>84</v>
      </c>
      <c r="K38" s="6" t="s">
        <v>85</v>
      </c>
      <c r="L38" s="46" t="s">
        <v>86</v>
      </c>
      <c r="M38" s="6" t="s">
        <v>87</v>
      </c>
      <c r="O38" t="s">
        <v>110</v>
      </c>
      <c r="T38" t="s">
        <v>100</v>
      </c>
      <c r="U38" s="20">
        <f>SQRT(J42/(C25*H7))</f>
        <v>3.7855720248801968E-2</v>
      </c>
      <c r="V38" t="s">
        <v>101</v>
      </c>
      <c r="X38" s="3"/>
      <c r="Y38" s="3"/>
      <c r="AA38" s="16" t="s">
        <v>34</v>
      </c>
      <c r="AB38" s="16" t="s">
        <v>24</v>
      </c>
      <c r="AC38" s="16" t="s">
        <v>59</v>
      </c>
      <c r="AD38" s="16" t="s">
        <v>40</v>
      </c>
      <c r="AE38" s="16" t="s">
        <v>32</v>
      </c>
    </row>
    <row r="39" spans="7:31" ht="18" thickBot="1">
      <c r="G39" s="4" t="s">
        <v>147</v>
      </c>
      <c r="H39" s="71">
        <v>0.90581833333333361</v>
      </c>
      <c r="I39" s="4">
        <v>3</v>
      </c>
      <c r="J39" s="71">
        <v>0.30193944444444454</v>
      </c>
      <c r="K39" s="73">
        <v>14.046417264327719</v>
      </c>
      <c r="L39" s="75">
        <v>1.0606650641719983E-6</v>
      </c>
      <c r="M39" s="72">
        <v>2.7980606354356103</v>
      </c>
      <c r="O39" s="50" t="s">
        <v>143</v>
      </c>
      <c r="P39" s="54" t="s">
        <v>144</v>
      </c>
      <c r="Q39" s="57" t="s">
        <v>145</v>
      </c>
      <c r="R39" s="58" t="s">
        <v>146</v>
      </c>
      <c r="W39" s="3"/>
      <c r="X39" s="3"/>
      <c r="Y39" s="3"/>
      <c r="AA39" s="16" t="s">
        <v>43</v>
      </c>
      <c r="AB39" s="16" t="s">
        <v>35</v>
      </c>
      <c r="AC39" s="16" t="s">
        <v>35</v>
      </c>
      <c r="AD39" s="16" t="s">
        <v>38</v>
      </c>
      <c r="AE39" s="16" t="s">
        <v>50</v>
      </c>
    </row>
    <row r="40" spans="7:31" ht="17">
      <c r="G40" s="4" t="s">
        <v>148</v>
      </c>
      <c r="H40" s="71">
        <v>0.73866333333333389</v>
      </c>
      <c r="I40" s="4">
        <v>2</v>
      </c>
      <c r="J40" s="71">
        <v>0.36933166666666695</v>
      </c>
      <c r="K40" s="73">
        <v>17.181546811397574</v>
      </c>
      <c r="L40" s="76">
        <v>2.3561670610804586E-6</v>
      </c>
      <c r="M40" s="72">
        <v>3.1907273359284987</v>
      </c>
      <c r="O40" s="21">
        <f>K9</f>
        <v>0.21533333333333335</v>
      </c>
      <c r="P40" s="21">
        <f>K15</f>
        <v>0.22866666666666674</v>
      </c>
      <c r="Q40" s="21">
        <f>K21</f>
        <v>0.374</v>
      </c>
      <c r="R40" s="21">
        <f>K27</f>
        <v>0.51733333333333331</v>
      </c>
      <c r="S40" t="s">
        <v>102</v>
      </c>
      <c r="T40" t="s">
        <v>103</v>
      </c>
      <c r="U40" t="s">
        <v>103</v>
      </c>
      <c r="V40" t="s">
        <v>103</v>
      </c>
      <c r="W40" t="s">
        <v>104</v>
      </c>
      <c r="X40" t="s">
        <v>104</v>
      </c>
      <c r="Y40" s="3"/>
      <c r="AA40" s="16" t="s">
        <v>54</v>
      </c>
      <c r="AB40" s="16" t="s">
        <v>44</v>
      </c>
      <c r="AC40" s="16" t="s">
        <v>58</v>
      </c>
      <c r="AD40" s="16" t="s">
        <v>94</v>
      </c>
      <c r="AE40" s="16" t="s">
        <v>47</v>
      </c>
    </row>
    <row r="41" spans="7:31" ht="17">
      <c r="G41" s="4" t="s">
        <v>88</v>
      </c>
      <c r="H41" s="69">
        <v>3.3366666666665434E-3</v>
      </c>
      <c r="I41" s="4">
        <v>6</v>
      </c>
      <c r="J41" s="68">
        <v>5.5611111111109057E-4</v>
      </c>
      <c r="K41" s="70">
        <v>2.5870646766168206E-2</v>
      </c>
      <c r="L41" s="71">
        <v>0.9999176271156569</v>
      </c>
      <c r="M41" s="72">
        <v>2.29460131347063</v>
      </c>
      <c r="O41" s="3">
        <f>R40-O40</f>
        <v>0.30199999999999994</v>
      </c>
      <c r="P41" s="3"/>
      <c r="R41" s="3"/>
      <c r="S41">
        <v>4</v>
      </c>
      <c r="T41" s="2">
        <f>O41/$U$38</f>
        <v>7.9776582776696063</v>
      </c>
      <c r="U41" s="2"/>
      <c r="V41" s="3"/>
      <c r="W41" s="14" t="s">
        <v>105</v>
      </c>
      <c r="Y41" s="3"/>
      <c r="AA41" s="16" t="s">
        <v>61</v>
      </c>
      <c r="AB41" s="16" t="s">
        <v>62</v>
      </c>
      <c r="AC41" s="16" t="s">
        <v>64</v>
      </c>
      <c r="AD41" s="16" t="s">
        <v>56</v>
      </c>
      <c r="AE41" s="16" t="s">
        <v>46</v>
      </c>
    </row>
    <row r="42" spans="7:31" ht="17">
      <c r="G42" s="4" t="s">
        <v>89</v>
      </c>
      <c r="H42" s="4">
        <v>1.0317999999999998</v>
      </c>
      <c r="I42" s="4">
        <v>48</v>
      </c>
      <c r="J42" s="70">
        <v>2.1495833333333329E-2</v>
      </c>
      <c r="K42" s="4"/>
      <c r="L42" s="4"/>
      <c r="M42" s="4"/>
      <c r="O42" s="3">
        <f>Q40-O40</f>
        <v>0.15866666666666665</v>
      </c>
      <c r="P42" s="3">
        <f>R40-P40</f>
        <v>0.28866666666666657</v>
      </c>
      <c r="R42" s="3"/>
      <c r="S42">
        <v>3</v>
      </c>
      <c r="T42" s="2">
        <f>O42/$U$38</f>
        <v>4.1913524725946276</v>
      </c>
      <c r="U42" s="2">
        <f>P42/$U$38</f>
        <v>7.6254437841742586</v>
      </c>
      <c r="V42" s="3"/>
      <c r="W42" s="14">
        <v>1.29E-2</v>
      </c>
      <c r="X42" s="14" t="s">
        <v>105</v>
      </c>
      <c r="Y42" s="3"/>
      <c r="AA42" s="16" t="s">
        <v>67</v>
      </c>
      <c r="AB42" s="16" t="s">
        <v>98</v>
      </c>
      <c r="AC42" s="16" t="s">
        <v>98</v>
      </c>
      <c r="AD42" s="16" t="s">
        <v>98</v>
      </c>
      <c r="AE42" s="16" t="s">
        <v>98</v>
      </c>
    </row>
    <row r="43" spans="7:31" ht="17">
      <c r="G43" s="4"/>
      <c r="H43" s="4"/>
      <c r="I43" s="4"/>
      <c r="J43" s="4"/>
      <c r="K43" s="4"/>
      <c r="L43" s="4"/>
      <c r="M43" s="4"/>
      <c r="O43" s="3">
        <f>P40-O40</f>
        <v>1.3333333333333391E-2</v>
      </c>
      <c r="P43" s="3">
        <f>Q40-P40</f>
        <v>0.14533333333333326</v>
      </c>
      <c r="Q43" s="3">
        <f>R40-Q40</f>
        <v>0.14333333333333331</v>
      </c>
      <c r="R43" s="3"/>
      <c r="S43">
        <v>2</v>
      </c>
      <c r="T43" s="2">
        <f>O43/$U$38</f>
        <v>0.35221449349534845</v>
      </c>
      <c r="U43" s="2">
        <f>P43/$U$38</f>
        <v>3.8391379790992795</v>
      </c>
      <c r="V43" s="2">
        <f>Q43/$U$38</f>
        <v>3.7863058050749787</v>
      </c>
      <c r="W43" s="22">
        <v>0.80559999999999998</v>
      </c>
      <c r="X43" s="66">
        <v>9.1999999999999998E-3</v>
      </c>
      <c r="Y43" s="66">
        <v>1.01E-2</v>
      </c>
      <c r="AA43" s="16" t="s">
        <v>69</v>
      </c>
      <c r="AB43" s="16" t="s">
        <v>57</v>
      </c>
      <c r="AC43" s="16" t="s">
        <v>99</v>
      </c>
      <c r="AD43" s="16" t="s">
        <v>75</v>
      </c>
      <c r="AE43" s="16" t="s">
        <v>95</v>
      </c>
    </row>
    <row r="44" spans="7:31" ht="17" thickBot="1">
      <c r="G44" s="5" t="s">
        <v>79</v>
      </c>
      <c r="H44" s="74">
        <v>2.6796183333333339</v>
      </c>
      <c r="I44" s="5">
        <v>59</v>
      </c>
      <c r="J44" s="5"/>
      <c r="K44" s="5"/>
      <c r="L44" s="5"/>
      <c r="M44" s="5"/>
    </row>
    <row r="62" spans="33:33">
      <c r="AG62" s="64" t="s">
        <v>159</v>
      </c>
    </row>
  </sheetData>
  <conditionalFormatting sqref="M15:O15 C4:E23 K9 K15 K21 K27 H33:J33 O40:R40">
    <cfRule type="colorScale" priority="1">
      <colorScale>
        <cfvo type="min"/>
        <cfvo type="percentile" val="50"/>
        <cfvo type="max"/>
        <color rgb="FFF8696B"/>
        <color rgb="FFFFEB84"/>
        <color rgb="FF63BE7B"/>
      </colorScale>
    </cfRule>
  </conditionalFormatting>
  <hyperlinks>
    <hyperlink ref="Q5" r:id="rId1" xr:uid="{C9F9AB68-AC19-FA49-8D15-EC9771AF7028}"/>
  </hyperlinks>
  <pageMargins left="0.7" right="0.7" top="0.75" bottom="0.75" header="0.3" footer="0.3"/>
  <pageSetup paperSize="9" orientation="portrait" horizontalDpi="0" verticalDpi="0"/>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5</vt:i4>
      </vt:variant>
    </vt:vector>
  </HeadingPairs>
  <TitlesOfParts>
    <vt:vector size="5" baseType="lpstr">
      <vt:lpstr>Skiss experimentutformning v1</vt:lpstr>
      <vt:lpstr>Skiss experimentutformning v2</vt:lpstr>
      <vt:lpstr>Lådagram och test av föruts</vt:lpstr>
      <vt:lpstr>Lådagram gr individtäthet</vt:lpstr>
      <vt:lpstr>Variansanalys, SNK-procedur och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2019-03-26T18:31:54Z</dcterms:created>
  <dcterms:modified xsi:type="dcterms:W3CDTF">2020-01-05T20:35:22Z</dcterms:modified>
</cp:coreProperties>
</file>