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15FB39CB-6A9C-CC4E-B664-60A1FD428E09}" xr6:coauthVersionLast="36" xr6:coauthVersionMax="36" xr10:uidLastSave="{00000000-0000-0000-0000-000000000000}"/>
  <bookViews>
    <workbookView xWindow="1400" yWindow="460" windowWidth="35160" windowHeight="21800" xr2:uid="{DFEC07AC-E790-6F4A-90A6-EF2E93E7AFBD}"/>
  </bookViews>
  <sheets>
    <sheet name="Skiss experimentutformning v1" sheetId="2" r:id="rId1"/>
    <sheet name="Skiss experimentutformning v2" sheetId="3" r:id="rId2"/>
    <sheet name="Lådagram och test av förutsättn" sheetId="1" r:id="rId3"/>
    <sheet name="Variansanalys och tolkning" sheetId="4" r:id="rId4"/>
    <sheet name="Lädagram plats" sheetId="5" r:id="rId5"/>
    <sheet name="Lådagram täthet" sheetId="6" r:id="rId6"/>
  </sheets>
  <definedNames>
    <definedName name="OLE_LINK920" localSheetId="4">'Lädagram plats'!$A$1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6" l="1"/>
  <c r="O38" i="4"/>
  <c r="N38" i="4"/>
  <c r="P38" i="4" l="1"/>
  <c r="Q34" i="4" s="1"/>
  <c r="R34" i="4" s="1"/>
  <c r="K38" i="1"/>
</calcChain>
</file>

<file path=xl/sharedStrings.xml><?xml version="1.0" encoding="utf-8"?>
<sst xmlns="http://schemas.openxmlformats.org/spreadsheetml/2006/main" count="259" uniqueCount="137">
  <si>
    <r>
      <rPr>
        <i/>
        <sz val="14"/>
        <color theme="1"/>
        <rFont val="Calibri"/>
        <family val="2"/>
        <scheme val="minor"/>
      </rPr>
      <t>a</t>
    </r>
    <r>
      <rPr>
        <sz val="14"/>
        <color theme="1"/>
        <rFont val="Calibri"/>
        <family val="2"/>
        <scheme val="minor"/>
      </rPr>
      <t xml:space="preserve"> = 2, </t>
    </r>
    <r>
      <rPr>
        <i/>
        <sz val="14"/>
        <color theme="1"/>
        <rFont val="Calibri"/>
        <family val="2"/>
        <scheme val="minor"/>
      </rPr>
      <t>b</t>
    </r>
    <r>
      <rPr>
        <sz val="14"/>
        <color theme="1"/>
        <rFont val="Calibri"/>
        <family val="2"/>
        <scheme val="minor"/>
      </rPr>
      <t xml:space="preserve"> = 3 och </t>
    </r>
    <r>
      <rPr>
        <i/>
        <sz val="14"/>
        <color theme="1"/>
        <rFont val="Calibri"/>
        <family val="2"/>
        <scheme val="minor"/>
      </rPr>
      <t>n</t>
    </r>
    <r>
      <rPr>
        <sz val="14"/>
        <color theme="1"/>
        <rFont val="Calibri"/>
        <family val="2"/>
        <scheme val="minor"/>
      </rPr>
      <t xml:space="preserve"> = 4.</t>
    </r>
  </si>
  <si>
    <t>Skiss över experimentutformningen. Variant 2.</t>
  </si>
  <si>
    <t>Den grå ytan representerar den del av världen som vi vill kunna uttala oss om angående hur täthet av plantor påverkar tillväxten.</t>
  </si>
  <si>
    <r>
      <t xml:space="preserve"> </t>
    </r>
    <r>
      <rPr>
        <i/>
        <sz val="14"/>
        <color theme="1"/>
        <rFont val="Calibri"/>
        <family val="2"/>
        <scheme val="minor"/>
      </rPr>
      <t>Täthet med plantor</t>
    </r>
    <r>
      <rPr>
        <sz val="14"/>
        <color theme="1"/>
        <rFont val="Calibri"/>
        <family val="2"/>
        <scheme val="minor"/>
      </rPr>
      <t xml:space="preserve"> är den andra faktorn. </t>
    </r>
    <r>
      <rPr>
        <i/>
        <sz val="14"/>
        <color theme="1"/>
        <rFont val="Calibri"/>
        <family val="2"/>
        <scheme val="minor"/>
      </rPr>
      <t>t10</t>
    </r>
    <r>
      <rPr>
        <sz val="14"/>
        <color theme="1"/>
        <rFont val="Calibri"/>
        <family val="2"/>
        <scheme val="minor"/>
      </rPr>
      <t xml:space="preserve"> indikerar var var tätheten med plantor har reducerats till 10 plantor per m^2.</t>
    </r>
  </si>
  <si>
    <r>
      <rPr>
        <i/>
        <sz val="14"/>
        <color theme="1"/>
        <rFont val="Calibri"/>
        <family val="2"/>
        <scheme val="minor"/>
      </rPr>
      <t xml:space="preserve"> t20</t>
    </r>
    <r>
      <rPr>
        <sz val="14"/>
        <color theme="1"/>
        <rFont val="Calibri"/>
        <family val="2"/>
        <scheme val="minor"/>
      </rPr>
      <t xml:space="preserve"> indikerar var tätheten med plantor har reducerats till 20 plantor per m^2.</t>
    </r>
  </si>
  <si>
    <t>t10p1</t>
  </si>
  <si>
    <t>t10p2</t>
  </si>
  <si>
    <t>t10p3</t>
  </si>
  <si>
    <t>t20p1</t>
  </si>
  <si>
    <t>t20p2</t>
  </si>
  <si>
    <t>t20p3</t>
  </si>
  <si>
    <t>Medelvärde</t>
  </si>
  <si>
    <t>Standardfel</t>
  </si>
  <si>
    <t>Medianvärde</t>
  </si>
  <si>
    <t>Typvärde</t>
  </si>
  <si>
    <t>Standardavvikelse</t>
  </si>
  <si>
    <t>Varians</t>
  </si>
  <si>
    <t>Toppighet</t>
  </si>
  <si>
    <t>Snedhet</t>
  </si>
  <si>
    <t>Variationsvidd</t>
  </si>
  <si>
    <t>Minimum</t>
  </si>
  <si>
    <t>Maximum</t>
  </si>
  <si>
    <t>Summa</t>
  </si>
  <si>
    <t>Antal</t>
  </si>
  <si>
    <t>Konfidensnivå(95,0%)</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</si>
  <si>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</si>
  <si>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</si>
  <si>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</si>
  <si>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</si>
  <si>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</si>
  <si>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</si>
  <si>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</si>
  <si>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p2</t>
  </si>
  <si>
    <t>p3</t>
  </si>
  <si>
    <t>p1</t>
  </si>
  <si>
    <t>Anova: Två faktorer med reproducering</t>
  </si>
  <si>
    <t>SAMMANFATTNING</t>
  </si>
  <si>
    <t>Totalt</t>
  </si>
  <si>
    <t>ANOVA</t>
  </si>
  <si>
    <t>Variationsursprung</t>
  </si>
  <si>
    <t>KvS</t>
  </si>
  <si>
    <t>fg</t>
  </si>
  <si>
    <t>MKv</t>
  </si>
  <si>
    <t>F</t>
  </si>
  <si>
    <t>p-värde</t>
  </si>
  <si>
    <t>F-krit</t>
  </si>
  <si>
    <t>Interaktion</t>
  </si>
  <si>
    <t>Inom</t>
  </si>
  <si>
    <t>plats</t>
  </si>
  <si>
    <t>täthet</t>
  </si>
  <si>
    <t>sammanslagen</t>
  </si>
  <si>
    <t>Box plot statistics</t>
  </si>
  <si>
    <t>t10p1 </t>
  </si>
  <si>
    <t>t10p2 </t>
  </si>
  <si>
    <t>t10p3 </t>
  </si>
  <si>
    <t>t20p1 </t>
  </si>
  <si>
    <t>t20p2 </t>
  </si>
  <si>
    <t>t20p3 </t>
  </si>
  <si>
    <t>Upper whisker </t>
  </si>
  <si>
    <t>181.00 </t>
  </si>
  <si>
    <t>285.00 </t>
  </si>
  <si>
    <t>223.00 </t>
  </si>
  <si>
    <t>111.00 </t>
  </si>
  <si>
    <t>188.00 </t>
  </si>
  <si>
    <t>170.00 </t>
  </si>
  <si>
    <t>3rd quartile </t>
  </si>
  <si>
    <t>166.50 </t>
  </si>
  <si>
    <t>268.00 </t>
  </si>
  <si>
    <t>218.00 </t>
  </si>
  <si>
    <t>95.00 </t>
  </si>
  <si>
    <t>179.50 </t>
  </si>
  <si>
    <t>150.00 </t>
  </si>
  <si>
    <t>Median </t>
  </si>
  <si>
    <t>148.50 </t>
  </si>
  <si>
    <t>249.00 </t>
  </si>
  <si>
    <t>195.50 </t>
  </si>
  <si>
    <t>79.00 </t>
  </si>
  <si>
    <t>162.00 </t>
  </si>
  <si>
    <t>124.00 </t>
  </si>
  <si>
    <t>1st quartile </t>
  </si>
  <si>
    <t>123.50 </t>
  </si>
  <si>
    <t>221.00 </t>
  </si>
  <si>
    <t>163.00 </t>
  </si>
  <si>
    <t>54.00 </t>
  </si>
  <si>
    <t>137.50 </t>
  </si>
  <si>
    <t>100.00 </t>
  </si>
  <si>
    <t>Lower whisker </t>
  </si>
  <si>
    <t>102.00 </t>
  </si>
  <si>
    <t>195.00 </t>
  </si>
  <si>
    <t>148.00 </t>
  </si>
  <si>
    <t>29.00 </t>
  </si>
  <si>
    <t>122.00 </t>
  </si>
  <si>
    <t>82.00 </t>
  </si>
  <si>
    <t>Nr. of data points </t>
  </si>
  <si>
    <t>4.00 </t>
  </si>
  <si>
    <t>Mean </t>
  </si>
  <si>
    <t>145.00 </t>
  </si>
  <si>
    <t>244.50 </t>
  </si>
  <si>
    <t>190.50 </t>
  </si>
  <si>
    <t>74.50 </t>
  </si>
  <si>
    <t>158.50 </t>
  </si>
  <si>
    <t>125.00 </t>
  </si>
  <si>
    <t>t10</t>
  </si>
  <si>
    <t>t20</t>
  </si>
  <si>
    <t>t10 </t>
  </si>
  <si>
    <t>t20 </t>
  </si>
  <si>
    <t>235.00 </t>
  </si>
  <si>
    <t>161.50 </t>
  </si>
  <si>
    <t>120.00 </t>
  </si>
  <si>
    <t>80.50 </t>
  </si>
  <si>
    <t>12.00 </t>
  </si>
  <si>
    <t>193.33 </t>
  </si>
  <si>
    <t>119.33 </t>
  </si>
  <si>
    <t>p1 </t>
  </si>
  <si>
    <t>p2 </t>
  </si>
  <si>
    <t>p3 </t>
  </si>
  <si>
    <t>106.50 </t>
  </si>
  <si>
    <t>191.50 </t>
  </si>
  <si>
    <t>159.00 </t>
  </si>
  <si>
    <t>8.00 </t>
  </si>
  <si>
    <t>109.75 </t>
  </si>
  <si>
    <t>201.50 </t>
  </si>
  <si>
    <t>157.75 </t>
  </si>
  <si>
    <t xml:space="preserve"> </t>
  </si>
  <si>
    <t>Lådagram och test av förutsättning</t>
  </si>
  <si>
    <r>
      <t>Se webbsidan</t>
    </r>
    <r>
      <rPr>
        <i/>
        <sz val="12"/>
        <color theme="1"/>
        <rFont val="Calibri"/>
        <family val="2"/>
        <scheme val="minor"/>
      </rPr>
      <t xml:space="preserve"> Procedur för 2-faktors ANOVA i Excel</t>
    </r>
    <r>
      <rPr>
        <sz val="12"/>
        <color theme="1"/>
        <rFont val="Calibri"/>
        <family val="2"/>
        <scheme val="minor"/>
      </rPr>
      <t xml:space="preserve"> i undervisningsmaterialet</t>
    </r>
  </si>
  <si>
    <t>skillnad</t>
  </si>
  <si>
    <t>Plantors tillväxt på de tre slumpmässigt utvalda platserna sammanslaget för de två tätheterna.</t>
  </si>
  <si>
    <t>Plantors tillväxt vid 10 plantor per m^2 och 20 plantor per m^2 sammanslaget över alla tre platser.</t>
  </si>
  <si>
    <t>Skiss över experimentutformningen. Variant 1.</t>
  </si>
  <si>
    <r>
      <t xml:space="preserve">Kvadraterna symboliserar de tre platserna, med sidor på ungefär 100 m, i den slumpmässiga faktorn </t>
    </r>
    <r>
      <rPr>
        <i/>
        <sz val="14"/>
        <color theme="1"/>
        <rFont val="Calibri"/>
        <family val="2"/>
        <scheme val="minor"/>
      </rPr>
      <t>plats</t>
    </r>
    <r>
      <rPr>
        <sz val="14"/>
        <color theme="1"/>
        <rFont val="Calibri"/>
        <family val="2"/>
        <scheme val="minor"/>
      </rPr>
      <t>. Deras numrering är helt godtycklig och de är ungefär 1 km från varandra. Skissen är inte skalenlig.</t>
    </r>
  </si>
  <si>
    <t>Mätvariabel (responsvariabel) är tillväxt hos plantorna. Enhet kan t.ex. vara milligram per dag. Responsvariabeln mäts i fyra unika och oberoende mindre områden inom plats och behandling.</t>
  </si>
  <si>
    <r>
      <t xml:space="preserve">Den linjära modellen är </t>
    </r>
    <r>
      <rPr>
        <i/>
        <sz val="14"/>
        <color theme="1"/>
        <rFont val="Calibri"/>
        <family val="2"/>
        <scheme val="minor"/>
      </rPr>
      <t>X</t>
    </r>
    <r>
      <rPr>
        <i/>
        <vertAlign val="subscript"/>
        <sz val="14"/>
        <color theme="1"/>
        <rFont val="Calibri"/>
        <family val="2"/>
        <scheme val="minor"/>
      </rPr>
      <t>ijk</t>
    </r>
    <r>
      <rPr>
        <sz val="14"/>
        <color theme="1"/>
        <rFont val="Calibri"/>
        <family val="2"/>
        <scheme val="minor"/>
      </rPr>
      <t xml:space="preserve"> = </t>
    </r>
    <r>
      <rPr>
        <i/>
        <sz val="14"/>
        <color theme="1"/>
        <rFont val="Calibri"/>
        <family val="2"/>
        <scheme val="minor"/>
      </rPr>
      <t>µ</t>
    </r>
    <r>
      <rPr>
        <sz val="14"/>
        <color theme="1"/>
        <rFont val="Calibri"/>
        <family val="2"/>
        <scheme val="minor"/>
      </rPr>
      <t xml:space="preserve"> + täthet</t>
    </r>
    <r>
      <rPr>
        <i/>
        <vertAlign val="subscript"/>
        <sz val="14"/>
        <color theme="1"/>
        <rFont val="Calibri"/>
        <family val="2"/>
        <scheme val="minor"/>
      </rPr>
      <t>i</t>
    </r>
    <r>
      <rPr>
        <sz val="14"/>
        <color theme="1"/>
        <rFont val="Calibri"/>
        <family val="2"/>
        <scheme val="minor"/>
      </rPr>
      <t xml:space="preserve"> + plats</t>
    </r>
    <r>
      <rPr>
        <i/>
        <vertAlign val="subscript"/>
        <sz val="14"/>
        <color theme="1"/>
        <rFont val="Calibri"/>
        <family val="2"/>
        <scheme val="minor"/>
      </rPr>
      <t>j</t>
    </r>
    <r>
      <rPr>
        <sz val="14"/>
        <color theme="1"/>
        <rFont val="Calibri"/>
        <family val="2"/>
        <scheme val="minor"/>
      </rPr>
      <t xml:space="preserve"> + (täthet x plats)</t>
    </r>
    <r>
      <rPr>
        <i/>
        <vertAlign val="subscript"/>
        <sz val="14"/>
        <color theme="1"/>
        <rFont val="Calibri"/>
        <family val="2"/>
        <scheme val="minor"/>
      </rPr>
      <t>ij</t>
    </r>
    <r>
      <rPr>
        <sz val="14"/>
        <color theme="1"/>
        <rFont val="Calibri"/>
        <family val="2"/>
        <scheme val="minor"/>
      </rPr>
      <t xml:space="preserve"> + </t>
    </r>
    <r>
      <rPr>
        <i/>
        <sz val="14"/>
        <color theme="1"/>
        <rFont val="Calibri"/>
        <family val="2"/>
        <scheme val="minor"/>
      </rPr>
      <t>e</t>
    </r>
    <r>
      <rPr>
        <i/>
        <vertAlign val="subscript"/>
        <sz val="14"/>
        <color theme="1"/>
        <rFont val="Calibri"/>
        <family val="2"/>
        <scheme val="minor"/>
      </rPr>
      <t>k(ij)</t>
    </r>
    <r>
      <rPr>
        <sz val="14"/>
        <color theme="1"/>
        <rFont val="Calibri"/>
        <family val="2"/>
        <scheme val="minor"/>
      </rPr>
      <t xml:space="preserve"> (formel 10.7 på sidan 306). Jämför med tabell 10.2 på sidan 301 och sektion 10.12 på sidan 342.</t>
    </r>
  </si>
  <si>
    <t>Variansanalys och slutsatser</t>
  </si>
  <si>
    <t>Bo Johannesson i december 2019</t>
  </si>
  <si>
    <t>9. Exempel med konkurrens mellan plantor och påverkan på deras tillväxt. Sidan 342.</t>
  </si>
  <si>
    <t>Experimentet kan illustreras på olika sätt. Här är ett sätt att illustrera och i nästa blad är ett annat sätt att illustrera samma experiment.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</si>
</sst>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00000"/>
    <numFmt numFmtId="167" formatCode="0.000"/>
    <numFmt numFmtId="168" formatCode="0.0"/>
  </numFmts>
  <fonts count="20">
    <font>
      <sz val="12"/>
      <color theme="1"/>
      <name val="Calibri"/>
      <family val="2"/>
      <scheme val="minor"/>
    </font>
    <font>
      <sz val="14"/>
      <color theme="1"/>
      <name val="Calibri"/>
      <family val="2"/>
      <scheme val="minor"/>
    </font>
    <font>
      <i/>
      <sz val="14"/>
      <color theme="1"/>
      <name val="Calibri"/>
      <family val="2"/>
      <scheme val="minor"/>
    </font>
    <font>
      <i/>
      <vertAlign val="subscript"/>
      <sz val="14"/>
      <color theme="1"/>
      <name val="Calibri"/>
      <family val="2"/>
      <scheme val="minor"/>
    </font>
    <font>
      <b/>
      <sz val="14"/>
      <color theme="1"/>
      <name val="Calibri"/>
      <family val="2"/>
      <scheme val="minor"/>
    </font>
    <font>
      <b/>
      <sz val="12"/>
      <color theme="1"/>
      <name val="Calibri"/>
      <family val="2"/>
      <scheme val="minor"/>
    </font>
    <font>
      <sz val="12"/>
      <color rgb="FF000000"/>
      <name val="Calibri"/>
      <family val="2"/>
      <scheme val="minor"/>
    </font>
    <font>
      <i/>
      <sz val="12"/>
      <color theme="1"/>
      <name val="Calibri"/>
      <family val="2"/>
      <scheme val="minor"/>
    </font>
    <font>
      <i/>
      <sz val="13"/>
      <color theme="1"/>
      <name val="Calibri"/>
      <family val="2"/>
      <scheme val="minor"/>
    </font>
    <font>
      <i/>
      <sz val="9"/>
      <name val="Geneva"/>
      <family val="2"/>
    </font>
    <font>
      <sz val="9"/>
      <name val="Geneva"/>
      <family val="2"/>
    </font>
    <font>
      <sz val="12"/>
      <name val="Helv"/>
    </font>
    <font>
      <i/>
      <sz val="11"/>
      <color theme="1"/>
      <name val="Calibri"/>
      <family val="2"/>
      <scheme val="minor"/>
    </font>
    <font>
      <sz val="18"/>
      <color rgb="FF333333"/>
      <name val="Helvetica Neue"/>
      <family val="2"/>
    </font>
    <font>
      <b/>
      <sz val="12"/>
      <color theme="1"/>
      <name val="Helvetica Neue"/>
      <family val="2"/>
    </font>
    <font>
      <sz val="12"/>
      <color theme="1"/>
      <name val="Courier New"/>
      <family val="1"/>
    </font>
    <font>
      <sz val="11"/>
      <color rgb="FF000000"/>
      <name val="Calibri"/>
      <family val="2"/>
      <scheme val="minor"/>
    </font>
    <font>
      <b/>
      <sz val="10"/>
      <color theme="1"/>
      <name val="Calibri"/>
      <family val="2"/>
      <scheme val="minor"/>
    </font>
    <font>
      <sz val="18"/>
      <color theme="3"/>
      <name val="Calibri Light"/>
      <family val="2"/>
      <scheme val="major"/>
    </font>
    <font>
      <b/>
      <sz val="18"/>
      <color theme="1"/>
      <name val="Calibri Light"/>
      <family val="2"/>
      <scheme val="major"/>
    </font>
  </fonts>
  <fills count="2">
    <fill>
      <patternFill patternType="none"/>
    </fill>
    <fill>
      <patternFill patternType="gray125"/>
    </fill>
  </fills>
  <borders count="17">
    <border>
      <left/>
      <right/>
      <top/>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right/>
      <top/>
      <bottom style="medium">
        <color indexed="18"/>
      </bottom>
      <diagonal/>
    </border>
    <border>
      <left style="thin">
        <color rgb="FFFF2600"/>
      </left>
      <right style="thin">
        <color rgb="FFFF2600"/>
      </right>
      <top style="thin">
        <color rgb="FFFF2600"/>
      </top>
      <bottom style="thin">
        <color rgb="FFFF2600"/>
      </bottom>
      <diagonal/>
    </border>
    <border>
      <left/>
      <right style="thin">
        <color rgb="FFFF2600"/>
      </right>
      <top style="thin">
        <color indexed="64"/>
      </top>
      <bottom/>
      <diagonal/>
    </border>
    <border>
      <left style="thin">
        <color rgb="FFFF2600"/>
      </left>
      <right style="thin">
        <color rgb="FFFF2600"/>
      </right>
      <top/>
      <bottom style="thin">
        <color rgb="FFFF2600"/>
      </bottom>
      <diagonal/>
    </border>
    <border>
      <left style="thin">
        <color rgb="FF00B0F0"/>
      </left>
      <right style="thin">
        <color rgb="FF00B0F0"/>
      </right>
      <top style="thin">
        <color rgb="FF00B0F0"/>
      </top>
      <bottom style="thin">
        <color rgb="FF00B0F0"/>
      </bottom>
      <diagonal/>
    </border>
    <border>
      <left style="medium">
        <color rgb="FFEC2612"/>
      </left>
      <right style="medium">
        <color rgb="FFEC2612"/>
      </right>
      <top style="medium">
        <color rgb="FFEC2612"/>
      </top>
      <bottom style="medium">
        <color rgb="FFEC2612"/>
      </bottom>
      <diagonal/>
    </border>
    <border>
      <left style="medium">
        <color rgb="FFFFFC00"/>
      </left>
      <right/>
      <top style="medium">
        <color rgb="FFFFFC00"/>
      </top>
      <bottom style="medium">
        <color rgb="FFFFFC00"/>
      </bottom>
      <diagonal/>
    </border>
    <border>
      <left style="medium">
        <color rgb="FF55C0FE"/>
      </left>
      <right style="medium">
        <color rgb="FF55C0FE"/>
      </right>
      <top style="medium">
        <color rgb="FF55C0FE"/>
      </top>
      <bottom style="medium">
        <color rgb="FF55C0FE"/>
      </bottom>
      <diagonal/>
    </border>
    <border>
      <left style="medium">
        <color rgb="FFFF8CC5"/>
      </left>
      <right style="medium">
        <color rgb="FFFF8CC5"/>
      </right>
      <top style="medium">
        <color rgb="FFFF8CC5"/>
      </top>
      <bottom style="medium">
        <color rgb="FFFF8CC5"/>
      </bottom>
      <diagonal/>
    </border>
    <border>
      <left style="medium">
        <color rgb="FF88FB4E"/>
      </left>
      <right style="medium">
        <color rgb="FF88FB4E"/>
      </right>
      <top style="medium">
        <color rgb="FF88FB4E"/>
      </top>
      <bottom style="medium">
        <color rgb="FF88FB4E"/>
      </bottom>
      <diagonal/>
    </border>
    <border>
      <left style="medium">
        <color rgb="FF00FDFF"/>
      </left>
      <right/>
      <top style="medium">
        <color rgb="FF00FDFF"/>
      </top>
      <bottom style="medium">
        <color rgb="FF00FDFF"/>
      </bottom>
      <diagonal/>
    </border>
    <border>
      <left style="medium">
        <color rgb="FFFF8CC5"/>
      </left>
      <right/>
      <top style="medium">
        <color rgb="FFFF8CC5"/>
      </top>
      <bottom style="medium">
        <color rgb="FFFF8CC5"/>
      </bottom>
      <diagonal/>
    </border>
  </borders>
  <cellStyleXfs count="2">
    <xf numFmtId="0" fontId="0" fillId="0" borderId="0"/>
    <xf numFmtId="0" fontId="18" fillId="0" borderId="0" applyNumberFormat="0" applyFill="0" applyBorder="0" applyAlignment="0" applyProtection="0"/>
  </cellStyleXfs>
  <cellXfs count="46">
    <xf numFmtId="0" fontId="0" fillId="0" borderId="0" xfId="0"/>
    <xf numFmtId="0" fontId="1" fillId="0" borderId="0" xfId="0" applyFont="1"/>
    <xf numFmtId="0" fontId="4" fillId="0" borderId="0" xfId="0" applyFont="1"/>
    <xf numFmtId="0" fontId="1" fillId="0" borderId="0" xfId="0" applyFont="1" applyAlignment="1">
      <alignment vertical="center"/>
    </xf>
    <xf numFmtId="0" fontId="6" fillId="0" borderId="0" xfId="0" applyFont="1" applyAlignment="1">
      <alignment horizontal="right" vertical="center"/>
    </xf>
    <xf numFmtId="0" fontId="0" fillId="0" borderId="0" xfId="0" applyFill="1" applyBorder="1" applyAlignment="1"/>
    <xf numFmtId="0" fontId="0" fillId="0" borderId="2" xfId="0" applyFill="1" applyBorder="1" applyAlignment="1"/>
    <xf numFmtId="0" fontId="7" fillId="0" borderId="3" xfId="0" applyFont="1" applyFill="1" applyBorder="1" applyAlignment="1">
      <alignment horizontal="center"/>
    </xf>
    <xf numFmtId="0" fontId="8" fillId="0" borderId="0" xfId="0" applyFont="1"/>
    <xf numFmtId="0" fontId="0" fillId="0" borderId="4" xfId="0" applyBorder="1"/>
    <xf numFmtId="0" fontId="9" fillId="0" borderId="0" xfId="0" applyFont="1"/>
    <xf numFmtId="0" fontId="10" fillId="0" borderId="0" xfId="0" applyFont="1"/>
    <xf numFmtId="0" fontId="10" fillId="0" borderId="0" xfId="0" applyFont="1" applyBorder="1"/>
    <xf numFmtId="0" fontId="10" fillId="0" borderId="4" xfId="0" applyFont="1" applyBorder="1"/>
    <xf numFmtId="164" fontId="0" fillId="0" borderId="4" xfId="0" applyNumberFormat="1" applyBorder="1"/>
    <xf numFmtId="0" fontId="5" fillId="0" borderId="0" xfId="0" applyFont="1"/>
    <xf numFmtId="164" fontId="11" fillId="0" borderId="0" xfId="0" applyNumberFormat="1" applyFont="1" applyBorder="1"/>
    <xf numFmtId="0" fontId="12" fillId="0" borderId="5" xfId="0" applyFont="1" applyFill="1" applyBorder="1" applyAlignment="1">
      <alignment horizontal="right"/>
    </xf>
    <xf numFmtId="0" fontId="7" fillId="0" borderId="1" xfId="0" applyFont="1" applyFill="1" applyBorder="1" applyAlignment="1">
      <alignment horizontal="center"/>
    </xf>
    <xf numFmtId="0" fontId="13" fillId="0" borderId="0" xfId="0" applyFont="1"/>
    <xf numFmtId="0" fontId="14" fillId="0" borderId="0" xfId="0" applyFont="1"/>
    <xf numFmtId="0" fontId="15" fillId="0" borderId="0" xfId="0" applyFont="1"/>
    <xf numFmtId="0" fontId="16" fillId="0" borderId="0" xfId="0" applyFont="1"/>
    <xf numFmtId="0" fontId="17" fillId="0" borderId="0" xfId="0" applyFont="1"/>
    <xf numFmtId="0" fontId="0" fillId="0" borderId="11" xfId="0" applyBorder="1"/>
    <xf numFmtId="0" fontId="0" fillId="0" borderId="10" xfId="0" applyBorder="1"/>
    <xf numFmtId="0" fontId="0" fillId="0" borderId="12" xfId="0" applyBorder="1"/>
    <xf numFmtId="0" fontId="12" fillId="0" borderId="12" xfId="0" applyFont="1" applyFill="1" applyBorder="1" applyAlignment="1">
      <alignment horizontal="right"/>
    </xf>
    <xf numFmtId="0" fontId="0" fillId="0" borderId="13" xfId="0" applyBorder="1"/>
    <xf numFmtId="0" fontId="12" fillId="0" borderId="13" xfId="0" applyFont="1" applyFill="1" applyBorder="1" applyAlignment="1">
      <alignment horizontal="right"/>
    </xf>
    <xf numFmtId="0" fontId="12" fillId="0" borderId="14" xfId="0" applyFont="1" applyFill="1" applyBorder="1" applyAlignment="1">
      <alignment horizontal="right"/>
    </xf>
    <xf numFmtId="0" fontId="0" fillId="0" borderId="14" xfId="0" applyBorder="1"/>
    <xf numFmtId="0" fontId="0" fillId="0" borderId="15" xfId="0" applyBorder="1"/>
    <xf numFmtId="0" fontId="0" fillId="0" borderId="16" xfId="0" applyBorder="1"/>
    <xf numFmtId="0" fontId="0" fillId="0" borderId="0" xfId="0" applyAlignment="1">
      <alignment horizontal="center"/>
    </xf>
    <xf numFmtId="0" fontId="19" fillId="0" borderId="0" xfId="1" applyFont="1"/>
    <xf numFmtId="168" fontId="0" fillId="0" borderId="2" xfId="0" applyNumberFormat="1" applyFill="1" applyBorder="1" applyAlignment="1"/>
    <xf numFmtId="167" fontId="0" fillId="0" borderId="0" xfId="0" applyNumberFormat="1" applyFill="1" applyBorder="1" applyAlignment="1"/>
    <xf numFmtId="2" fontId="0" fillId="0" borderId="0" xfId="0" applyNumberFormat="1" applyFill="1" applyBorder="1" applyAlignment="1"/>
    <xf numFmtId="168" fontId="0" fillId="0" borderId="0" xfId="0" applyNumberFormat="1" applyFill="1" applyBorder="1" applyAlignment="1"/>
    <xf numFmtId="1" fontId="0" fillId="0" borderId="0" xfId="0" applyNumberFormat="1" applyFill="1" applyBorder="1" applyAlignment="1"/>
    <xf numFmtId="165" fontId="0" fillId="0" borderId="0" xfId="0" applyNumberFormat="1" applyFill="1" applyBorder="1" applyAlignment="1"/>
    <xf numFmtId="2" fontId="0" fillId="0" borderId="9" xfId="0" applyNumberFormat="1" applyFill="1" applyBorder="1" applyAlignment="1"/>
    <xf numFmtId="168" fontId="0" fillId="0" borderId="7" xfId="0" applyNumberFormat="1" applyFill="1" applyBorder="1" applyAlignment="1"/>
    <xf numFmtId="165" fontId="5" fillId="0" borderId="6" xfId="0" applyNumberFormat="1" applyFont="1" applyFill="1" applyBorder="1" applyAlignment="1"/>
    <xf numFmtId="11" fontId="5" fillId="0" borderId="8" xfId="0" applyNumberFormat="1" applyFont="1" applyFill="1" applyBorder="1" applyAlignment="1"/>
  </cellXfs>
  <cellStyles count="2">
    <cellStyle name="Normal" xfId="0" builtinId="0"/>
    <cellStyle name="Rubrik" xfId="1" builtinId="15"/>
  </cellStyles>
  <dxfs count="0"/>
  <tableStyles count="0" defaultTableStyle="TableStyleMedium2" defaultPivotStyle="PivotStyleLight16"/>
  <colors>
    <mruColors>
      <color rgb="FF0000FF"/>
      <color rgb="FF88FB4E"/>
      <color rgb="FFFF8CC5"/>
      <color rgb="FF00FDFF"/>
      <color rgb="FFEC2612"/>
      <color rgb="FFFFFC00"/>
      <color rgb="FF55C0FE"/>
      <color rgb="FFFF2600"/>
      <color rgb="FF00FA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_rels/drawing6.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12</xdr:col>
      <xdr:colOff>635000</xdr:colOff>
      <xdr:row>17</xdr:row>
      <xdr:rowOff>165100</xdr:rowOff>
    </xdr:to>
    <xdr:pic>
      <xdr:nvPicPr>
        <xdr:cNvPr id="2" name="Bildobjekt 1">
          <a:extLst>
            <a:ext uri="{FF2B5EF4-FFF2-40B4-BE49-F238E27FC236}">
              <a16:creationId xmlns:a16="http://schemas.microsoft.com/office/drawing/2014/main" id="{BFD15FE2-B0A3-7E4D-93B4-9D130143A95F}"/>
            </a:ext>
          </a:extLst>
        </xdr:cNvPr>
        <xdr:cNvPicPr>
          <a:picLocks noChangeAspect="1"/>
        </xdr:cNvPicPr>
      </xdr:nvPicPr>
      <xdr:blipFill>
        <a:blip xmlns:r="http://schemas.openxmlformats.org/officeDocument/2006/relationships" r:embed="rId1"/>
        <a:stretch>
          <a:fillRect/>
        </a:stretch>
      </xdr:blipFill>
      <xdr:spPr>
        <a:xfrm>
          <a:off x="825500" y="406400"/>
          <a:ext cx="9715500" cy="2603500"/>
        </a:xfrm>
        <a:prstGeom prst="rect">
          <a:avLst/>
        </a:prstGeom>
        <a:ln>
          <a:solidFill>
            <a:schemeClr val="tx1"/>
          </a:solidFill>
        </a:ln>
      </xdr:spPr>
    </xdr:pic>
    <xdr:clientData/>
  </xdr:twoCellAnchor>
  <xdr:twoCellAnchor>
    <xdr:from>
      <xdr:col>1</xdr:col>
      <xdr:colOff>63500</xdr:colOff>
      <xdr:row>18</xdr:row>
      <xdr:rowOff>152400</xdr:rowOff>
    </xdr:from>
    <xdr:to>
      <xdr:col>10</xdr:col>
      <xdr:colOff>723900</xdr:colOff>
      <xdr:row>23</xdr:row>
      <xdr:rowOff>177800</xdr:rowOff>
    </xdr:to>
    <xdr:sp macro="" textlink="">
      <xdr:nvSpPr>
        <xdr:cNvPr id="3" name="textruta 2">
          <a:extLst>
            <a:ext uri="{FF2B5EF4-FFF2-40B4-BE49-F238E27FC236}">
              <a16:creationId xmlns:a16="http://schemas.microsoft.com/office/drawing/2014/main" id="{E10A2838-804E-6447-8C26-B3BA2AE15B59}"/>
            </a:ext>
          </a:extLst>
        </xdr:cNvPr>
        <xdr:cNvSpPr txBox="1"/>
      </xdr:nvSpPr>
      <xdr:spPr>
        <a:xfrm>
          <a:off x="889000" y="3200400"/>
          <a:ext cx="8089900"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Överst är de två fixa nivåerna i faktorn </a:t>
          </a:r>
          <a:r>
            <a:rPr lang="sv-SE" sz="1400" i="1"/>
            <a:t>täthet av plantor</a:t>
          </a:r>
          <a:r>
            <a:rPr lang="sv-SE" sz="1400"/>
            <a:t>. I mitten är platserna, som utgör nivåerna i den slumpade faktorn </a:t>
          </a:r>
          <a:r>
            <a:rPr lang="sv-SE" sz="1400" i="1"/>
            <a:t>plats</a:t>
          </a:r>
          <a:r>
            <a:rPr lang="sv-SE" sz="1400"/>
            <a:t>. Nederst är de representativa mindre områdena inom platserna och behandlingarna, där tillväxten mäts i slutet av experimentet. Det är givet från texten att </a:t>
          </a:r>
          <a:r>
            <a:rPr lang="sv-SE" sz="1400" i="1"/>
            <a:t>a</a:t>
          </a:r>
          <a:r>
            <a:rPr lang="sv-SE" sz="1400"/>
            <a:t> = 2, </a:t>
          </a:r>
          <a:r>
            <a:rPr lang="sv-SE" sz="1400" i="1"/>
            <a:t>b</a:t>
          </a:r>
          <a:r>
            <a:rPr lang="sv-SE" sz="1400"/>
            <a:t> = 3 och </a:t>
          </a:r>
          <a:r>
            <a:rPr lang="sv-SE" sz="1400" i="1"/>
            <a:t>n</a:t>
          </a:r>
          <a:r>
            <a:rPr lang="sv-SE" sz="1400"/>
            <a:t> = 4.</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444501</xdr:colOff>
      <xdr:row>1</xdr:row>
      <xdr:rowOff>50800</xdr:rowOff>
    </xdr:from>
    <xdr:to>
      <xdr:col>12</xdr:col>
      <xdr:colOff>685801</xdr:colOff>
      <xdr:row>36</xdr:row>
      <xdr:rowOff>26693</xdr:rowOff>
    </xdr:to>
    <xdr:pic>
      <xdr:nvPicPr>
        <xdr:cNvPr id="2" name="Bildobjekt 1">
          <a:extLst>
            <a:ext uri="{FF2B5EF4-FFF2-40B4-BE49-F238E27FC236}">
              <a16:creationId xmlns:a16="http://schemas.microsoft.com/office/drawing/2014/main" id="{213CEB89-63F0-D14C-ABE7-4850A594C45D}"/>
            </a:ext>
          </a:extLst>
        </xdr:cNvPr>
        <xdr:cNvPicPr>
          <a:picLocks noChangeAspect="1"/>
        </xdr:cNvPicPr>
      </xdr:nvPicPr>
      <xdr:blipFill>
        <a:blip xmlns:r="http://schemas.openxmlformats.org/officeDocument/2006/relationships" r:embed="rId1"/>
        <a:stretch>
          <a:fillRect/>
        </a:stretch>
      </xdr:blipFill>
      <xdr:spPr>
        <a:xfrm>
          <a:off x="444501" y="290861"/>
          <a:ext cx="10184471" cy="70228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15</xdr:col>
      <xdr:colOff>25400</xdr:colOff>
      <xdr:row>12</xdr:row>
      <xdr:rowOff>0</xdr:rowOff>
    </xdr:from>
    <xdr:to>
      <xdr:col>18</xdr:col>
      <xdr:colOff>533400</xdr:colOff>
      <xdr:row>19</xdr:row>
      <xdr:rowOff>88900</xdr:rowOff>
    </xdr:to>
    <xdr:sp macro="" textlink="">
      <xdr:nvSpPr>
        <xdr:cNvPr id="2" name="textruta 1">
          <a:extLst>
            <a:ext uri="{FF2B5EF4-FFF2-40B4-BE49-F238E27FC236}">
              <a16:creationId xmlns:a16="http://schemas.microsoft.com/office/drawing/2014/main" id="{F74DF0CB-B7FF-2041-B552-0818B57546FF}"/>
            </a:ext>
          </a:extLst>
        </xdr:cNvPr>
        <xdr:cNvSpPr txBox="1"/>
      </xdr:nvSpPr>
      <xdr:spPr>
        <a:xfrm>
          <a:off x="12407900" y="2425700"/>
          <a:ext cx="2984500" cy="1511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4 sample points.</a:t>
          </a:r>
        </a:p>
      </xdr:txBody>
    </xdr:sp>
    <xdr:clientData/>
  </xdr:twoCellAnchor>
  <xdr:twoCellAnchor editAs="oneCell">
    <xdr:from>
      <xdr:col>1</xdr:col>
      <xdr:colOff>0</xdr:colOff>
      <xdr:row>7</xdr:row>
      <xdr:rowOff>63500</xdr:rowOff>
    </xdr:from>
    <xdr:to>
      <xdr:col>7</xdr:col>
      <xdr:colOff>821288</xdr:colOff>
      <xdr:row>24</xdr:row>
      <xdr:rowOff>139700</xdr:rowOff>
    </xdr:to>
    <xdr:pic>
      <xdr:nvPicPr>
        <xdr:cNvPr id="3" name="Bildobjekt 2">
          <a:extLst>
            <a:ext uri="{FF2B5EF4-FFF2-40B4-BE49-F238E27FC236}">
              <a16:creationId xmlns:a16="http://schemas.microsoft.com/office/drawing/2014/main" id="{3A741D3C-E33E-7D4B-930E-DE7852CCE332}"/>
            </a:ext>
          </a:extLst>
        </xdr:cNvPr>
        <xdr:cNvPicPr>
          <a:picLocks noChangeAspect="1"/>
        </xdr:cNvPicPr>
      </xdr:nvPicPr>
      <xdr:blipFill rotWithShape="1">
        <a:blip xmlns:r="http://schemas.openxmlformats.org/officeDocument/2006/relationships" r:embed="rId1"/>
        <a:srcRect l="12400" t="11999" r="7200" b="20000"/>
        <a:stretch/>
      </xdr:blipFill>
      <xdr:spPr>
        <a:xfrm>
          <a:off x="0" y="1409700"/>
          <a:ext cx="5774288" cy="3581400"/>
        </a:xfrm>
        <a:prstGeom prst="rect">
          <a:avLst/>
        </a:prstGeom>
        <a:solidFill>
          <a:schemeClr val="bg1"/>
        </a:solidFill>
      </xdr:spPr>
    </xdr:pic>
    <xdr:clientData/>
  </xdr:twoCellAnchor>
  <xdr:twoCellAnchor>
    <xdr:from>
      <xdr:col>0</xdr:col>
      <xdr:colOff>0</xdr:colOff>
      <xdr:row>2</xdr:row>
      <xdr:rowOff>0</xdr:rowOff>
    </xdr:from>
    <xdr:to>
      <xdr:col>1</xdr:col>
      <xdr:colOff>749300</xdr:colOff>
      <xdr:row>5</xdr:row>
      <xdr:rowOff>0</xdr:rowOff>
    </xdr:to>
    <xdr:sp macro="" textlink="">
      <xdr:nvSpPr>
        <xdr:cNvPr id="4" name="textruta 3">
          <a:extLst>
            <a:ext uri="{FF2B5EF4-FFF2-40B4-BE49-F238E27FC236}">
              <a16:creationId xmlns:a16="http://schemas.microsoft.com/office/drawing/2014/main" id="{E8D478CB-3118-8B4C-9363-9C8FAB56CCD5}"/>
            </a:ext>
          </a:extLst>
        </xdr:cNvPr>
        <xdr:cNvSpPr txBox="1"/>
      </xdr:nvSpPr>
      <xdr:spPr>
        <a:xfrm>
          <a:off x="0" y="203200"/>
          <a:ext cx="1574800" cy="71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 ges inga data i kursboken, så dessa värden har jag hittat på.</a:t>
          </a:r>
        </a:p>
      </xdr:txBody>
    </xdr:sp>
    <xdr:clientData/>
  </xdr:twoCellAnchor>
  <xdr:twoCellAnchor>
    <xdr:from>
      <xdr:col>8</xdr:col>
      <xdr:colOff>228600</xdr:colOff>
      <xdr:row>1</xdr:row>
      <xdr:rowOff>38100</xdr:rowOff>
    </xdr:from>
    <xdr:to>
      <xdr:col>10</xdr:col>
      <xdr:colOff>774700</xdr:colOff>
      <xdr:row>4</xdr:row>
      <xdr:rowOff>165100</xdr:rowOff>
    </xdr:to>
    <xdr:sp macro="" textlink="">
      <xdr:nvSpPr>
        <xdr:cNvPr id="5" name="textruta 4">
          <a:extLst>
            <a:ext uri="{FF2B5EF4-FFF2-40B4-BE49-F238E27FC236}">
              <a16:creationId xmlns:a16="http://schemas.microsoft.com/office/drawing/2014/main" id="{23FC1D77-2B0A-2644-82BC-63A239FFAC91}"/>
            </a:ext>
          </a:extLst>
        </xdr:cNvPr>
        <xdr:cNvSpPr txBox="1"/>
      </xdr:nvSpPr>
      <xdr:spPr>
        <a:xfrm>
          <a:off x="6832600" y="279400"/>
          <a:ext cx="2197100" cy="825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t10 = 10 plantor per m^2</a:t>
          </a:r>
        </a:p>
        <a:p>
          <a:r>
            <a:rPr lang="sv-SE" sz="1100"/>
            <a:t>t20 =20 plantor per m^2</a:t>
          </a:r>
        </a:p>
        <a:p>
          <a:r>
            <a:rPr lang="sv-SE" sz="1100"/>
            <a:t>p1, p2, och p3 är de tre slumpmässigt utvalda platserna.</a:t>
          </a:r>
        </a:p>
      </xdr:txBody>
    </xdr:sp>
    <xdr:clientData/>
  </xdr:twoCellAnchor>
  <xdr:twoCellAnchor>
    <xdr:from>
      <xdr:col>8</xdr:col>
      <xdr:colOff>215900</xdr:colOff>
      <xdr:row>5</xdr:row>
      <xdr:rowOff>25400</xdr:rowOff>
    </xdr:from>
    <xdr:to>
      <xdr:col>12</xdr:col>
      <xdr:colOff>812800</xdr:colOff>
      <xdr:row>10</xdr:row>
      <xdr:rowOff>203200</xdr:rowOff>
    </xdr:to>
    <xdr:sp macro="" textlink="">
      <xdr:nvSpPr>
        <xdr:cNvPr id="6" name="textruta 5">
          <a:extLst>
            <a:ext uri="{FF2B5EF4-FFF2-40B4-BE49-F238E27FC236}">
              <a16:creationId xmlns:a16="http://schemas.microsoft.com/office/drawing/2014/main" id="{74F9D1E3-65EB-1B43-9887-94B880DB35CD}"/>
            </a:ext>
          </a:extLst>
        </xdr:cNvPr>
        <xdr:cNvSpPr txBox="1"/>
      </xdr:nvSpPr>
      <xdr:spPr>
        <a:xfrm>
          <a:off x="6819900" y="1181100"/>
          <a:ext cx="3898900" cy="1257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i cellerna med data och beskrivande statistik, samt i lådorna i lådagrmmet är de som kommer från villkorsstyrd formatering här i Excel. I data är det lägsta värdet 29. Det har fått den starkast röda färgen. Det högsta värdet i data är 285. Villkorsstyrd formatering har gett det den starkast gröna färgen. Alla värden däremellan har en färg mellan dessa båda färger.</a:t>
          </a:r>
        </a:p>
      </xdr:txBody>
    </xdr:sp>
    <xdr:clientData/>
  </xdr:twoCellAnchor>
  <xdr:twoCellAnchor>
    <xdr:from>
      <xdr:col>15</xdr:col>
      <xdr:colOff>0</xdr:colOff>
      <xdr:row>20</xdr:row>
      <xdr:rowOff>0</xdr:rowOff>
    </xdr:from>
    <xdr:to>
      <xdr:col>21</xdr:col>
      <xdr:colOff>76586</xdr:colOff>
      <xdr:row>28</xdr:row>
      <xdr:rowOff>76200</xdr:rowOff>
    </xdr:to>
    <xdr:sp macro="" textlink="">
      <xdr:nvSpPr>
        <xdr:cNvPr id="8" name="textruta 7">
          <a:extLst>
            <a:ext uri="{FF2B5EF4-FFF2-40B4-BE49-F238E27FC236}">
              <a16:creationId xmlns:a16="http://schemas.microsoft.com/office/drawing/2014/main" id="{FA228FA0-9167-FF4D-93DF-D817C2E44133}"/>
            </a:ext>
          </a:extLst>
        </xdr:cNvPr>
        <xdr:cNvSpPr txBox="1"/>
      </xdr:nvSpPr>
      <xdr:spPr>
        <a:xfrm>
          <a:off x="13208000" y="4279900"/>
          <a:ext cx="5029586" cy="171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Med hjälp av sugpipett i Photoshop har jag fått HEX format för de färger som medelvärdena har i sina celler. På det sättet har jag kunnat göra så att varje låda i lådagrammet har samma färg som dess medelvärde har i tabellen för beskrivande statistik.</a:t>
          </a:r>
        </a:p>
        <a:p>
          <a:endParaRPr lang="sv-SE" sz="1100"/>
        </a:p>
        <a:p>
          <a:r>
            <a:rPr lang="sv-SE" sz="1100"/>
            <a:t>Detta är färgerna i HEX format, som jag använde i BoxPlotR:</a:t>
          </a:r>
        </a:p>
        <a:p>
          <a:endParaRPr lang="sv-SE" sz="1100"/>
        </a:p>
        <a:p>
          <a:r>
            <a:rPr lang="sv-SE" sz="1100"/>
            <a:t>#fedf77, #88c573, #cdda77, #f98d69, #f7e579, #fdc773 </a:t>
          </a:r>
        </a:p>
      </xdr:txBody>
    </xdr:sp>
    <xdr:clientData/>
  </xdr:twoCellAnchor>
  <xdr:twoCellAnchor>
    <xdr:from>
      <xdr:col>8</xdr:col>
      <xdr:colOff>139700</xdr:colOff>
      <xdr:row>17</xdr:row>
      <xdr:rowOff>88900</xdr:rowOff>
    </xdr:from>
    <xdr:to>
      <xdr:col>13</xdr:col>
      <xdr:colOff>114300</xdr:colOff>
      <xdr:row>23</xdr:row>
      <xdr:rowOff>88900</xdr:rowOff>
    </xdr:to>
    <xdr:sp macro="" textlink="">
      <xdr:nvSpPr>
        <xdr:cNvPr id="9" name="textruta 8">
          <a:extLst>
            <a:ext uri="{FF2B5EF4-FFF2-40B4-BE49-F238E27FC236}">
              <a16:creationId xmlns:a16="http://schemas.microsoft.com/office/drawing/2014/main" id="{739840C5-3A90-2043-AE7E-A4E05D3CA4A1}"/>
            </a:ext>
          </a:extLst>
        </xdr:cNvPr>
        <xdr:cNvSpPr txBox="1"/>
      </xdr:nvSpPr>
      <xdr:spPr>
        <a:xfrm>
          <a:off x="6743700" y="3759200"/>
          <a:ext cx="4102100" cy="121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Lådagrammet visar att tillväxten varierar mellan platser, men detta mönster är likartat för de två behandlingarna. Vi ser också att tillväxten är generellt högre där det är glesare med plantor. Skillnaden mellan behandlingarna ser ut att vara likartad på de tre platserna.</a:t>
          </a:r>
          <a:r>
            <a:rPr lang="sv-SE" sz="1100" baseline="0"/>
            <a:t> Vilka slutsatser vi kan dra angående hypoteser och förklaringsmodell får dock det statistiska testet på nästa blad visa.</a:t>
          </a:r>
          <a:endParaRPr lang="sv-SE" sz="1100"/>
        </a:p>
      </xdr:txBody>
    </xdr:sp>
    <xdr:clientData/>
  </xdr:twoCellAnchor>
  <xdr:twoCellAnchor>
    <xdr:from>
      <xdr:col>8</xdr:col>
      <xdr:colOff>127000</xdr:colOff>
      <xdr:row>25</xdr:row>
      <xdr:rowOff>190500</xdr:rowOff>
    </xdr:from>
    <xdr:to>
      <xdr:col>13</xdr:col>
      <xdr:colOff>114300</xdr:colOff>
      <xdr:row>30</xdr:row>
      <xdr:rowOff>25400</xdr:rowOff>
    </xdr:to>
    <xdr:sp macro="" textlink="">
      <xdr:nvSpPr>
        <xdr:cNvPr id="10" name="textruta 9">
          <a:extLst>
            <a:ext uri="{FF2B5EF4-FFF2-40B4-BE49-F238E27FC236}">
              <a16:creationId xmlns:a16="http://schemas.microsoft.com/office/drawing/2014/main" id="{D5BC5BDE-AB62-A442-A1F2-E0DE1F9BFED5}"/>
            </a:ext>
          </a:extLst>
        </xdr:cNvPr>
        <xdr:cNvSpPr txBox="1"/>
      </xdr:nvSpPr>
      <xdr:spPr>
        <a:xfrm>
          <a:off x="6731000" y="5499100"/>
          <a:ext cx="4114800" cy="85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11</xdr:col>
      <xdr:colOff>190500</xdr:colOff>
      <xdr:row>31</xdr:row>
      <xdr:rowOff>127000</xdr:rowOff>
    </xdr:from>
    <xdr:to>
      <xdr:col>14</xdr:col>
      <xdr:colOff>660400</xdr:colOff>
      <xdr:row>35</xdr:row>
      <xdr:rowOff>50800</xdr:rowOff>
    </xdr:to>
    <xdr:sp macro="" textlink="">
      <xdr:nvSpPr>
        <xdr:cNvPr id="11" name="textruta 10">
          <a:extLst>
            <a:ext uri="{FF2B5EF4-FFF2-40B4-BE49-F238E27FC236}">
              <a16:creationId xmlns:a16="http://schemas.microsoft.com/office/drawing/2014/main" id="{C2A3F1B5-C0A0-304E-84C6-FC92B3D88544}"/>
            </a:ext>
          </a:extLst>
        </xdr:cNvPr>
        <xdr:cNvSpPr txBox="1"/>
      </xdr:nvSpPr>
      <xdr:spPr>
        <a:xfrm>
          <a:off x="9271000" y="6654800"/>
          <a:ext cx="29464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15</xdr:row>
      <xdr:rowOff>63500</xdr:rowOff>
    </xdr:from>
    <xdr:to>
      <xdr:col>3</xdr:col>
      <xdr:colOff>749248</xdr:colOff>
      <xdr:row>24</xdr:row>
      <xdr:rowOff>165100</xdr:rowOff>
    </xdr:to>
    <xdr:pic>
      <xdr:nvPicPr>
        <xdr:cNvPr id="2" name="Bildobjekt 1">
          <a:extLst>
            <a:ext uri="{FF2B5EF4-FFF2-40B4-BE49-F238E27FC236}">
              <a16:creationId xmlns:a16="http://schemas.microsoft.com/office/drawing/2014/main" id="{A1F7D281-6ACB-D240-85B7-07A66FCD68D9}"/>
            </a:ext>
          </a:extLst>
        </xdr:cNvPr>
        <xdr:cNvPicPr>
          <a:picLocks noChangeAspect="1"/>
        </xdr:cNvPicPr>
      </xdr:nvPicPr>
      <xdr:blipFill>
        <a:blip xmlns:r="http://schemas.openxmlformats.org/officeDocument/2006/relationships" r:embed="rId1"/>
        <a:stretch>
          <a:fillRect/>
        </a:stretch>
      </xdr:blipFill>
      <xdr:spPr>
        <a:xfrm>
          <a:off x="12700" y="2933700"/>
          <a:ext cx="3213048" cy="1968500"/>
        </a:xfrm>
        <a:prstGeom prst="rect">
          <a:avLst/>
        </a:prstGeom>
      </xdr:spPr>
    </xdr:pic>
    <xdr:clientData/>
  </xdr:twoCellAnchor>
  <xdr:twoCellAnchor>
    <xdr:from>
      <xdr:col>10</xdr:col>
      <xdr:colOff>546100</xdr:colOff>
      <xdr:row>39</xdr:row>
      <xdr:rowOff>50800</xdr:rowOff>
    </xdr:from>
    <xdr:to>
      <xdr:col>14</xdr:col>
      <xdr:colOff>368300</xdr:colOff>
      <xdr:row>42</xdr:row>
      <xdr:rowOff>114300</xdr:rowOff>
    </xdr:to>
    <xdr:sp macro="" textlink="">
      <xdr:nvSpPr>
        <xdr:cNvPr id="3" name="textruta 2">
          <a:extLst>
            <a:ext uri="{FF2B5EF4-FFF2-40B4-BE49-F238E27FC236}">
              <a16:creationId xmlns:a16="http://schemas.microsoft.com/office/drawing/2014/main" id="{3C99DF3F-FE23-4246-8DB1-1C6EE80B9C07}"/>
            </a:ext>
          </a:extLst>
        </xdr:cNvPr>
        <xdr:cNvSpPr txBox="1"/>
      </xdr:nvSpPr>
      <xdr:spPr>
        <a:xfrm>
          <a:off x="8801100" y="8331200"/>
          <a:ext cx="3124200" cy="685800"/>
        </a:xfrm>
        <a:prstGeom prst="rect">
          <a:avLst/>
        </a:prstGeom>
        <a:solidFill>
          <a:schemeClr val="lt1"/>
        </a:solidFill>
        <a:ln w="9525"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Interaktionen har ett</a:t>
          </a:r>
          <a:r>
            <a:rPr lang="sv-SE" sz="1100" i="1"/>
            <a:t> p </a:t>
          </a:r>
          <a:r>
            <a:rPr lang="sv-SE" sz="1100"/>
            <a:t>&gt; 0,25. Vi kan använda oss av sammanslagning av variationskomponenter. Se </a:t>
          </a:r>
          <a:r>
            <a:rPr lang="sv-SE" sz="1100" i="1"/>
            <a:t>Procedur för 2-faktors ANOVA i Excel</a:t>
          </a:r>
          <a:endParaRPr lang="sv-SE" sz="1100"/>
        </a:p>
      </xdr:txBody>
    </xdr:sp>
    <xdr:clientData/>
  </xdr:twoCellAnchor>
  <xdr:twoCellAnchor>
    <xdr:from>
      <xdr:col>10</xdr:col>
      <xdr:colOff>0</xdr:colOff>
      <xdr:row>35</xdr:row>
      <xdr:rowOff>0</xdr:rowOff>
    </xdr:from>
    <xdr:to>
      <xdr:col>10</xdr:col>
      <xdr:colOff>533400</xdr:colOff>
      <xdr:row>39</xdr:row>
      <xdr:rowOff>50800</xdr:rowOff>
    </xdr:to>
    <xdr:cxnSp macro="">
      <xdr:nvCxnSpPr>
        <xdr:cNvPr id="5" name="Rak pil 4">
          <a:extLst>
            <a:ext uri="{FF2B5EF4-FFF2-40B4-BE49-F238E27FC236}">
              <a16:creationId xmlns:a16="http://schemas.microsoft.com/office/drawing/2014/main" id="{B9D87173-9298-E14C-8F2D-6ACCCE1446F8}"/>
            </a:ext>
          </a:extLst>
        </xdr:cNvPr>
        <xdr:cNvCxnSpPr/>
      </xdr:nvCxnSpPr>
      <xdr:spPr>
        <a:xfrm>
          <a:off x="8255000" y="7454900"/>
          <a:ext cx="533400" cy="876300"/>
        </a:xfrm>
        <a:prstGeom prst="straightConnector1">
          <a:avLst/>
        </a:prstGeom>
        <a:ln>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412750</xdr:colOff>
      <xdr:row>34</xdr:row>
      <xdr:rowOff>0</xdr:rowOff>
    </xdr:from>
    <xdr:to>
      <xdr:col>17</xdr:col>
      <xdr:colOff>412750</xdr:colOff>
      <xdr:row>38</xdr:row>
      <xdr:rowOff>127000</xdr:rowOff>
    </xdr:to>
    <xdr:cxnSp macro="">
      <xdr:nvCxnSpPr>
        <xdr:cNvPr id="11" name="Rak pil 10">
          <a:extLst>
            <a:ext uri="{FF2B5EF4-FFF2-40B4-BE49-F238E27FC236}">
              <a16:creationId xmlns:a16="http://schemas.microsoft.com/office/drawing/2014/main" id="{1570B574-249F-A848-AF49-40082364FA53}"/>
            </a:ext>
          </a:extLst>
        </xdr:cNvPr>
        <xdr:cNvCxnSpPr/>
      </xdr:nvCxnSpPr>
      <xdr:spPr>
        <a:xfrm>
          <a:off x="14446250" y="7251700"/>
          <a:ext cx="0" cy="952500"/>
        </a:xfrm>
        <a:prstGeom prst="straightConnector1">
          <a:avLst/>
        </a:prstGeom>
        <a:ln>
          <a:solidFill>
            <a:srgbClr val="FF26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482600</xdr:colOff>
      <xdr:row>23</xdr:row>
      <xdr:rowOff>152400</xdr:rowOff>
    </xdr:from>
    <xdr:to>
      <xdr:col>18</xdr:col>
      <xdr:colOff>25400</xdr:colOff>
      <xdr:row>30</xdr:row>
      <xdr:rowOff>98044</xdr:rowOff>
    </xdr:to>
    <xdr:sp macro="" textlink="">
      <xdr:nvSpPr>
        <xdr:cNvPr id="19" name="textruta 18">
          <a:extLst>
            <a:ext uri="{FF2B5EF4-FFF2-40B4-BE49-F238E27FC236}">
              <a16:creationId xmlns:a16="http://schemas.microsoft.com/office/drawing/2014/main" id="{9E57F7F0-7818-F143-8F93-B4DDE0E051D3}"/>
            </a:ext>
          </a:extLst>
        </xdr:cNvPr>
        <xdr:cNvSpPr txBox="1"/>
      </xdr:nvSpPr>
      <xdr:spPr>
        <a:xfrm>
          <a:off x="11214100" y="5003800"/>
          <a:ext cx="3670300" cy="1380744"/>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1"/>
            <a:t>Signifikansen för den slumpmässiga faktorn </a:t>
          </a:r>
          <a:r>
            <a:rPr lang="sv-SE" sz="1200" b="1" i="1"/>
            <a:t>plats</a:t>
          </a:r>
          <a:r>
            <a:rPr lang="sv-SE" sz="1200" b="1"/>
            <a:t> visar att det finns skillnader i tillväxt mellan platser på den undersökta skalan inom undersökningsområdet. Signifikansen för den fixerade faktorn </a:t>
          </a:r>
          <a:r>
            <a:rPr lang="sv-SE" sz="1200" b="1" i="1"/>
            <a:t>täthet</a:t>
          </a:r>
          <a:r>
            <a:rPr lang="sv-SE" sz="1200" b="1"/>
            <a:t> visar att plantorna växer mer då de är i glesa bestånd än när de är i täta bestånd.</a:t>
          </a:r>
        </a:p>
        <a:p>
          <a:endParaRPr lang="sv-SE" sz="1200" b="1"/>
        </a:p>
      </xdr:txBody>
    </xdr:sp>
    <xdr:clientData/>
  </xdr:twoCellAnchor>
  <xdr:twoCellAnchor>
    <xdr:from>
      <xdr:col>16</xdr:col>
      <xdr:colOff>444500</xdr:colOff>
      <xdr:row>38</xdr:row>
      <xdr:rowOff>127000</xdr:rowOff>
    </xdr:from>
    <xdr:to>
      <xdr:col>18</xdr:col>
      <xdr:colOff>406400</xdr:colOff>
      <xdr:row>42</xdr:row>
      <xdr:rowOff>25400</xdr:rowOff>
    </xdr:to>
    <xdr:sp macro="" textlink="">
      <xdr:nvSpPr>
        <xdr:cNvPr id="20" name="textruta 19">
          <a:extLst>
            <a:ext uri="{FF2B5EF4-FFF2-40B4-BE49-F238E27FC236}">
              <a16:creationId xmlns:a16="http://schemas.microsoft.com/office/drawing/2014/main" id="{2B3E000F-8179-494B-A5E1-B290BAEDAD4B}"/>
            </a:ext>
          </a:extLst>
        </xdr:cNvPr>
        <xdr:cNvSpPr txBox="1"/>
      </xdr:nvSpPr>
      <xdr:spPr>
        <a:xfrm>
          <a:off x="13652500" y="8204200"/>
          <a:ext cx="1612900" cy="711200"/>
        </a:xfrm>
        <a:prstGeom prst="rect">
          <a:avLst/>
        </a:prstGeom>
        <a:solidFill>
          <a:schemeClr val="lt1"/>
        </a:solidFill>
        <a:ln w="9525" cmpd="sng">
          <a:solidFill>
            <a:srgbClr val="FF26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två huvudfaktorerna plats och täthet är signifikanta.</a:t>
          </a:r>
        </a:p>
      </xdr:txBody>
    </xdr:sp>
    <xdr:clientData/>
  </xdr:twoCellAnchor>
  <xdr:twoCellAnchor>
    <xdr:from>
      <xdr:col>12</xdr:col>
      <xdr:colOff>457200</xdr:colOff>
      <xdr:row>38</xdr:row>
      <xdr:rowOff>0</xdr:rowOff>
    </xdr:from>
    <xdr:to>
      <xdr:col>12</xdr:col>
      <xdr:colOff>457200</xdr:colOff>
      <xdr:row>39</xdr:row>
      <xdr:rowOff>50800</xdr:rowOff>
    </xdr:to>
    <xdr:cxnSp macro="">
      <xdr:nvCxnSpPr>
        <xdr:cNvPr id="22" name="Rak pil 21">
          <a:extLst>
            <a:ext uri="{FF2B5EF4-FFF2-40B4-BE49-F238E27FC236}">
              <a16:creationId xmlns:a16="http://schemas.microsoft.com/office/drawing/2014/main" id="{E34E96FD-16F3-C84D-B7DE-54CF0C08F314}"/>
            </a:ext>
          </a:extLst>
        </xdr:cNvPr>
        <xdr:cNvCxnSpPr>
          <a:stCxn id="3" idx="0"/>
        </xdr:cNvCxnSpPr>
      </xdr:nvCxnSpPr>
      <xdr:spPr>
        <a:xfrm flipV="1">
          <a:off x="10363200" y="8077200"/>
          <a:ext cx="0" cy="254000"/>
        </a:xfrm>
        <a:prstGeom prst="straightConnector1">
          <a:avLst/>
        </a:prstGeom>
        <a:ln>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xdr:row>
      <xdr:rowOff>63500</xdr:rowOff>
    </xdr:from>
    <xdr:to>
      <xdr:col>13</xdr:col>
      <xdr:colOff>46498</xdr:colOff>
      <xdr:row>14</xdr:row>
      <xdr:rowOff>114300</xdr:rowOff>
    </xdr:to>
    <xdr:grpSp>
      <xdr:nvGrpSpPr>
        <xdr:cNvPr id="29" name="Grupp 28">
          <a:extLst>
            <a:ext uri="{FF2B5EF4-FFF2-40B4-BE49-F238E27FC236}">
              <a16:creationId xmlns:a16="http://schemas.microsoft.com/office/drawing/2014/main" id="{95CBBC28-A338-4A42-B2A3-EA32A1E89C72}"/>
            </a:ext>
          </a:extLst>
        </xdr:cNvPr>
        <xdr:cNvGrpSpPr/>
      </xdr:nvGrpSpPr>
      <xdr:grpSpPr>
        <a:xfrm>
          <a:off x="7696200" y="1168400"/>
          <a:ext cx="3081798" cy="1943100"/>
          <a:chOff x="7696200" y="1409700"/>
          <a:chExt cx="3081798" cy="1943100"/>
        </a:xfrm>
      </xdr:grpSpPr>
      <xdr:pic>
        <xdr:nvPicPr>
          <xdr:cNvPr id="17" name="Bildobjekt 16">
            <a:extLst>
              <a:ext uri="{FF2B5EF4-FFF2-40B4-BE49-F238E27FC236}">
                <a16:creationId xmlns:a16="http://schemas.microsoft.com/office/drawing/2014/main" id="{0F9CBE67-83E9-2345-87DD-EF17F01EB13F}"/>
              </a:ext>
            </a:extLst>
          </xdr:cNvPr>
          <xdr:cNvPicPr>
            <a:picLocks noChangeAspect="1"/>
          </xdr:cNvPicPr>
        </xdr:nvPicPr>
        <xdr:blipFill rotWithShape="1">
          <a:blip xmlns:r="http://schemas.openxmlformats.org/officeDocument/2006/relationships" r:embed="rId2"/>
          <a:srcRect l="12800" t="12182" r="8533" b="20182"/>
          <a:stretch/>
        </xdr:blipFill>
        <xdr:spPr>
          <a:xfrm>
            <a:off x="7696200" y="1409700"/>
            <a:ext cx="3081798" cy="1943100"/>
          </a:xfrm>
          <a:prstGeom prst="rect">
            <a:avLst/>
          </a:prstGeom>
          <a:solidFill>
            <a:schemeClr val="bg1"/>
          </a:solidFill>
          <a:ln>
            <a:solidFill>
              <a:schemeClr val="tx1"/>
            </a:solidFill>
          </a:ln>
        </xdr:spPr>
      </xdr:pic>
      <xdr:sp macro="" textlink="">
        <xdr:nvSpPr>
          <xdr:cNvPr id="25" name="Rektangel 24">
            <a:extLst>
              <a:ext uri="{FF2B5EF4-FFF2-40B4-BE49-F238E27FC236}">
                <a16:creationId xmlns:a16="http://schemas.microsoft.com/office/drawing/2014/main" id="{F96A3A76-26D1-9C46-AFC2-3AA8D291C18A}"/>
              </a:ext>
            </a:extLst>
          </xdr:cNvPr>
          <xdr:cNvSpPr/>
        </xdr:nvSpPr>
        <xdr:spPr>
          <a:xfrm>
            <a:off x="8458200" y="3092450"/>
            <a:ext cx="247650" cy="155448"/>
          </a:xfrm>
          <a:prstGeom prst="rect">
            <a:avLst/>
          </a:prstGeom>
          <a:noFill/>
          <a:ln w="25400">
            <a:solidFill>
              <a:srgbClr val="00FD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26" name="Rektangel 25">
            <a:extLst>
              <a:ext uri="{FF2B5EF4-FFF2-40B4-BE49-F238E27FC236}">
                <a16:creationId xmlns:a16="http://schemas.microsoft.com/office/drawing/2014/main" id="{F571EA67-5C04-6D41-BFBD-8D7E22867B98}"/>
              </a:ext>
            </a:extLst>
          </xdr:cNvPr>
          <xdr:cNvSpPr/>
        </xdr:nvSpPr>
        <xdr:spPr>
          <a:xfrm>
            <a:off x="9353550" y="3079750"/>
            <a:ext cx="247650" cy="155448"/>
          </a:xfrm>
          <a:prstGeom prst="rect">
            <a:avLst/>
          </a:prstGeom>
          <a:noFill/>
          <a:ln w="25400">
            <a:solidFill>
              <a:srgbClr val="FF8CC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28" name="Rektangel 27">
            <a:extLst>
              <a:ext uri="{FF2B5EF4-FFF2-40B4-BE49-F238E27FC236}">
                <a16:creationId xmlns:a16="http://schemas.microsoft.com/office/drawing/2014/main" id="{8A39F589-DAF0-554A-837A-1EE0E8264EC6}"/>
              </a:ext>
            </a:extLst>
          </xdr:cNvPr>
          <xdr:cNvSpPr/>
        </xdr:nvSpPr>
        <xdr:spPr>
          <a:xfrm>
            <a:off x="10261600" y="3086100"/>
            <a:ext cx="247650" cy="155448"/>
          </a:xfrm>
          <a:prstGeom prst="rect">
            <a:avLst/>
          </a:prstGeom>
          <a:noFill/>
          <a:ln w="25400">
            <a:solidFill>
              <a:srgbClr val="88FB4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lientData/>
  </xdr:twoCellAnchor>
  <xdr:twoCellAnchor>
    <xdr:from>
      <xdr:col>9</xdr:col>
      <xdr:colOff>279401</xdr:colOff>
      <xdr:row>15</xdr:row>
      <xdr:rowOff>51492</xdr:rowOff>
    </xdr:from>
    <xdr:to>
      <xdr:col>13</xdr:col>
      <xdr:colOff>41673</xdr:colOff>
      <xdr:row>24</xdr:row>
      <xdr:rowOff>127000</xdr:rowOff>
    </xdr:to>
    <xdr:pic>
      <xdr:nvPicPr>
        <xdr:cNvPr id="21" name="Bildobjekt 20">
          <a:extLst>
            <a:ext uri="{FF2B5EF4-FFF2-40B4-BE49-F238E27FC236}">
              <a16:creationId xmlns:a16="http://schemas.microsoft.com/office/drawing/2014/main" id="{E01FDA72-2783-BF4A-9EAB-9195B46B698E}"/>
            </a:ext>
          </a:extLst>
        </xdr:cNvPr>
        <xdr:cNvPicPr>
          <a:picLocks noChangeAspect="1"/>
        </xdr:cNvPicPr>
      </xdr:nvPicPr>
      <xdr:blipFill rotWithShape="1">
        <a:blip xmlns:r="http://schemas.openxmlformats.org/officeDocument/2006/relationships" r:embed="rId3"/>
        <a:srcRect l="12933" t="12182" r="9200" b="20545"/>
        <a:stretch/>
      </xdr:blipFill>
      <xdr:spPr>
        <a:xfrm>
          <a:off x="7708901" y="3493192"/>
          <a:ext cx="3064272" cy="1942408"/>
        </a:xfrm>
        <a:prstGeom prst="rect">
          <a:avLst/>
        </a:prstGeom>
        <a:solidFill>
          <a:schemeClr val="bg1"/>
        </a:solidFill>
        <a:ln>
          <a:solidFill>
            <a:schemeClr val="tx1"/>
          </a:solidFill>
        </a:ln>
      </xdr:spPr>
    </xdr:pic>
    <xdr:clientData/>
  </xdr:twoCellAnchor>
  <xdr:twoCellAnchor>
    <xdr:from>
      <xdr:col>12</xdr:col>
      <xdr:colOff>174428</xdr:colOff>
      <xdr:row>23</xdr:row>
      <xdr:rowOff>97564</xdr:rowOff>
    </xdr:from>
    <xdr:to>
      <xdr:col>12</xdr:col>
      <xdr:colOff>391666</xdr:colOff>
      <xdr:row>24</xdr:row>
      <xdr:rowOff>34352</xdr:rowOff>
    </xdr:to>
    <xdr:sp macro="" textlink="">
      <xdr:nvSpPr>
        <xdr:cNvPr id="27" name="Rektangel 26">
          <a:extLst>
            <a:ext uri="{FF2B5EF4-FFF2-40B4-BE49-F238E27FC236}">
              <a16:creationId xmlns:a16="http://schemas.microsoft.com/office/drawing/2014/main" id="{260D2AA5-1E05-8147-A3FD-F2C1AA4EEE39}"/>
            </a:ext>
          </a:extLst>
        </xdr:cNvPr>
        <xdr:cNvSpPr/>
      </xdr:nvSpPr>
      <xdr:spPr>
        <a:xfrm>
          <a:off x="10110639" y="5194348"/>
          <a:ext cx="217238" cy="154982"/>
        </a:xfrm>
        <a:prstGeom prst="rect">
          <a:avLst/>
        </a:prstGeom>
        <a:noFill/>
        <a:ln w="25400">
          <a:solidFill>
            <a:srgbClr val="EC261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10</xdr:col>
      <xdr:colOff>469496</xdr:colOff>
      <xdr:row>23</xdr:row>
      <xdr:rowOff>97564</xdr:rowOff>
    </xdr:from>
    <xdr:to>
      <xdr:col>10</xdr:col>
      <xdr:colOff>686734</xdr:colOff>
      <xdr:row>24</xdr:row>
      <xdr:rowOff>34352</xdr:rowOff>
    </xdr:to>
    <xdr:sp macro="" textlink="">
      <xdr:nvSpPr>
        <xdr:cNvPr id="30" name="Rektangel 29">
          <a:extLst>
            <a:ext uri="{FF2B5EF4-FFF2-40B4-BE49-F238E27FC236}">
              <a16:creationId xmlns:a16="http://schemas.microsoft.com/office/drawing/2014/main" id="{05CB692E-FBD3-6443-B7C4-57FBA23E43B7}"/>
            </a:ext>
          </a:extLst>
        </xdr:cNvPr>
        <xdr:cNvSpPr/>
      </xdr:nvSpPr>
      <xdr:spPr>
        <a:xfrm>
          <a:off x="8749672" y="5194348"/>
          <a:ext cx="217238" cy="154982"/>
        </a:xfrm>
        <a:prstGeom prst="rect">
          <a:avLst/>
        </a:prstGeom>
        <a:noFill/>
        <a:ln w="25400">
          <a:solidFill>
            <a:srgbClr val="FFFC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13</xdr:col>
      <xdr:colOff>406400</xdr:colOff>
      <xdr:row>8</xdr:row>
      <xdr:rowOff>101600</xdr:rowOff>
    </xdr:from>
    <xdr:to>
      <xdr:col>17</xdr:col>
      <xdr:colOff>698500</xdr:colOff>
      <xdr:row>19</xdr:row>
      <xdr:rowOff>38100</xdr:rowOff>
    </xdr:to>
    <xdr:sp macro="" textlink="">
      <xdr:nvSpPr>
        <xdr:cNvPr id="4" name="textruta 3">
          <a:extLst>
            <a:ext uri="{FF2B5EF4-FFF2-40B4-BE49-F238E27FC236}">
              <a16:creationId xmlns:a16="http://schemas.microsoft.com/office/drawing/2014/main" id="{FAAF26CA-1E2B-824A-B1BE-DFA4EC8F3502}"/>
            </a:ext>
          </a:extLst>
        </xdr:cNvPr>
        <xdr:cNvSpPr txBox="1"/>
      </xdr:nvSpPr>
      <xdr:spPr>
        <a:xfrm>
          <a:off x="11137900" y="2095500"/>
          <a:ext cx="35941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är inte speciellt intresserade av de tre platserna i experimentet. De är bara slumpmässigt utvalda platser, som ska representera alla platser. Därför är det inte meningsfullt att med hjälp av multipla jämförelser ta reda på vilka av just de här tre platserna som skiljer sig signifikant åt.</a:t>
          </a:r>
        </a:p>
        <a:p>
          <a:endParaRPr lang="sv-SE" sz="1100"/>
        </a:p>
        <a:p>
          <a:r>
            <a:rPr lang="sv-SE" sz="1100"/>
            <a:t>Faktorn täthet har bara två nivåer, så när variansanalysen ger signifikans för denna faktor, då måste skillnaden vara just mellan tätheten 10 plantor per kvadratmeter och tätheten 20 plantor per kvadratmeter.</a:t>
          </a:r>
        </a:p>
        <a:p>
          <a:endParaRPr lang="sv-SE" sz="1100"/>
        </a:p>
      </xdr:txBody>
    </xdr:sp>
    <xdr:clientData/>
  </xdr:twoCellAnchor>
  <xdr:twoCellAnchor>
    <xdr:from>
      <xdr:col>19</xdr:col>
      <xdr:colOff>0</xdr:colOff>
      <xdr:row>20</xdr:row>
      <xdr:rowOff>101600</xdr:rowOff>
    </xdr:from>
    <xdr:to>
      <xdr:col>25</xdr:col>
      <xdr:colOff>508000</xdr:colOff>
      <xdr:row>49</xdr:row>
      <xdr:rowOff>114300</xdr:rowOff>
    </xdr:to>
    <xdr:sp macro="" textlink="">
      <xdr:nvSpPr>
        <xdr:cNvPr id="6" name="textruta 5">
          <a:extLst>
            <a:ext uri="{FF2B5EF4-FFF2-40B4-BE49-F238E27FC236}">
              <a16:creationId xmlns:a16="http://schemas.microsoft.com/office/drawing/2014/main" id="{F86830B1-7E82-8D41-AD52-656EF7CD1052}"/>
            </a:ext>
          </a:extLst>
        </xdr:cNvPr>
        <xdr:cNvSpPr txBox="1"/>
      </xdr:nvSpPr>
      <xdr:spPr>
        <a:xfrm>
          <a:off x="15684500" y="4343400"/>
          <a:ext cx="5461000" cy="5943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a:t>
          </a:r>
          <a:r>
            <a:rPr lang="sv-SE" sz="1100"/>
            <a:t> för att göra variansanalysen. Här följer exempel på kod och resultat.</a:t>
          </a:r>
        </a:p>
        <a:p>
          <a:endParaRPr lang="sv-SE" sz="1100"/>
        </a:p>
        <a:p>
          <a:r>
            <a:rPr lang="sv-SE" sz="1100"/>
            <a:t>GAD-package {GAD}</a:t>
          </a:r>
        </a:p>
        <a:p>
          <a:endParaRPr lang="sv-SE" sz="1100">
            <a:solidFill>
              <a:srgbClr val="0000FF"/>
            </a:solidFill>
          </a:endParaRPr>
        </a:p>
        <a:p>
          <a:r>
            <a:rPr lang="sv-SE" sz="1000">
              <a:solidFill>
                <a:srgbClr val="0000FF"/>
              </a:solidFill>
              <a:latin typeface="Monaco" pitchFamily="2" charset="77"/>
            </a:rPr>
            <a:t>PL &lt;- as.random(Unexsid342$plats)</a:t>
          </a:r>
        </a:p>
        <a:p>
          <a:r>
            <a:rPr lang="sv-SE" sz="1000">
              <a:solidFill>
                <a:srgbClr val="0000FF"/>
              </a:solidFill>
              <a:latin typeface="Monaco" pitchFamily="2" charset="77"/>
            </a:rPr>
            <a:t>TP &lt;- as.fixed(Unexsid342$täthet)</a:t>
          </a:r>
        </a:p>
        <a:p>
          <a:r>
            <a:rPr lang="sv-SE" sz="1000">
              <a:solidFill>
                <a:srgbClr val="0000FF"/>
              </a:solidFill>
              <a:latin typeface="Monaco" pitchFamily="2" charset="77"/>
            </a:rPr>
            <a:t>model342 &lt;- lm(tillväxt ~ PL + TP + PL*TP, data = Unexsid342)</a:t>
          </a:r>
        </a:p>
        <a:p>
          <a:r>
            <a:rPr lang="sv-SE" sz="1000">
              <a:solidFill>
                <a:srgbClr val="0000FF"/>
              </a:solidFill>
              <a:latin typeface="Monaco" pitchFamily="2" charset="77"/>
            </a:rPr>
            <a:t>C.test(model342)</a:t>
          </a:r>
        </a:p>
        <a:p>
          <a:endParaRPr lang="sv-SE" sz="1000">
            <a:solidFill>
              <a:srgbClr val="0000FF"/>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model342</a:t>
          </a:r>
        </a:p>
        <a:p>
          <a:r>
            <a:rPr lang="sv-SE" sz="1000">
              <a:solidFill>
                <a:schemeClr val="tx1"/>
              </a:solidFill>
              <a:latin typeface="Monaco" pitchFamily="2" charset="77"/>
            </a:rPr>
            <a:t>C = 0.20055, n = 4, k = 6, p-value = 1.952</a:t>
          </a:r>
        </a:p>
        <a:p>
          <a:r>
            <a:rPr lang="sv-SE" sz="1000">
              <a:solidFill>
                <a:schemeClr val="tx1"/>
              </a:solidFill>
              <a:latin typeface="Monaco" pitchFamily="2" charset="77"/>
            </a:rPr>
            <a:t>alternative hypothesis: Group p2.t10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p1.t10    p2.t10    p3.t10    p1.t20    p2.t20    p3.t20 </a:t>
          </a:r>
        </a:p>
        <a:p>
          <a:r>
            <a:rPr lang="sv-SE" sz="1000">
              <a:solidFill>
                <a:schemeClr val="tx1"/>
              </a:solidFill>
              <a:latin typeface="Monaco" pitchFamily="2" charset="77"/>
            </a:rPr>
            <a:t>1064.6667 1379.6667 1175.0000 1147.6667  796.3333 1316.0000 </a:t>
          </a:r>
        </a:p>
        <a:p>
          <a:r>
            <a:rPr lang="sv-SE" sz="1000">
              <a:solidFill>
                <a:schemeClr val="tx1"/>
              </a:solidFill>
              <a:latin typeface="Monaco" pitchFamily="2" charset="77"/>
            </a:rPr>
            <a:t>+++++++++++++++++++++++++++++++++++++++++++++++++++++++++++++++</a:t>
          </a:r>
        </a:p>
        <a:p>
          <a:endParaRPr lang="sv-SE" sz="1000">
            <a:latin typeface="Monaco" pitchFamily="2" charset="77"/>
          </a:endParaRPr>
        </a:p>
        <a:p>
          <a:r>
            <a:rPr lang="sv-SE" sz="1000">
              <a:solidFill>
                <a:srgbClr val="0000FF"/>
              </a:solidFill>
              <a:latin typeface="Monaco" pitchFamily="2" charset="77"/>
            </a:rPr>
            <a:t>gad(model342)</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tillväxt</a:t>
          </a:r>
        </a:p>
        <a:p>
          <a:r>
            <a:rPr lang="sv-SE" sz="1000">
              <a:latin typeface="Monaco" pitchFamily="2" charset="77"/>
            </a:rPr>
            <a:t>         Df Sum Sq Mean Sq  F value    Pr(&gt;F)    </a:t>
          </a:r>
        </a:p>
        <a:p>
          <a:r>
            <a:rPr lang="sv-SE" sz="1000">
              <a:latin typeface="Monaco" pitchFamily="2" charset="77"/>
            </a:rPr>
            <a:t>PL        2  33696   16848  14.6946 0.0001646 ***</a:t>
          </a:r>
        </a:p>
        <a:p>
          <a:r>
            <a:rPr lang="sv-SE" sz="1000">
              <a:latin typeface="Monaco" pitchFamily="2" charset="77"/>
            </a:rPr>
            <a:t>TP        1  32856   32856 143.7899 0.0068829 ** </a:t>
          </a:r>
        </a:p>
        <a:p>
          <a:r>
            <a:rPr lang="sv-SE" sz="1000">
              <a:latin typeface="Monaco" pitchFamily="2" charset="77"/>
            </a:rPr>
            <a:t>PL:TP     2    457     228   0.1993 0.8210937    </a:t>
          </a:r>
        </a:p>
        <a:p>
          <a:r>
            <a:rPr lang="sv-SE" sz="1000">
              <a:latin typeface="Monaco" pitchFamily="2" charset="77"/>
            </a:rPr>
            <a:t>Residual 18  20638    1147                       </a:t>
          </a:r>
        </a:p>
        <a:p>
          <a:r>
            <a:rPr lang="sv-SE" sz="1000">
              <a:latin typeface="Monaco" pitchFamily="2" charset="77"/>
            </a:rPr>
            <a:t>---</a:t>
          </a:r>
        </a:p>
        <a:p>
          <a:r>
            <a:rPr lang="sv-SE" sz="1000">
              <a:latin typeface="Monaco" pitchFamily="2" charset="77"/>
            </a:rPr>
            <a:t>Signif. codes:  0 ‘***’ 0.001 ‘**’ 0.01 ‘*’ 0.05 ‘.’ 0.1 ‘ ’ 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38100</xdr:colOff>
      <xdr:row>11</xdr:row>
      <xdr:rowOff>190500</xdr:rowOff>
    </xdr:from>
    <xdr:to>
      <xdr:col>13</xdr:col>
      <xdr:colOff>0</xdr:colOff>
      <xdr:row>18</xdr:row>
      <xdr:rowOff>177800</xdr:rowOff>
    </xdr:to>
    <xdr:sp macro="" textlink="">
      <xdr:nvSpPr>
        <xdr:cNvPr id="2" name="textruta 1">
          <a:extLst>
            <a:ext uri="{FF2B5EF4-FFF2-40B4-BE49-F238E27FC236}">
              <a16:creationId xmlns:a16="http://schemas.microsoft.com/office/drawing/2014/main" id="{C445E597-84D5-C549-AE14-3FCCE0B5310B}"/>
            </a:ext>
          </a:extLst>
        </xdr:cNvPr>
        <xdr:cNvSpPr txBox="1"/>
      </xdr:nvSpPr>
      <xdr:spPr>
        <a:xfrm>
          <a:off x="8293100" y="2400300"/>
          <a:ext cx="32639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8 sample points.</a:t>
          </a:r>
        </a:p>
      </xdr:txBody>
    </xdr:sp>
    <xdr:clientData/>
  </xdr:twoCellAnchor>
  <xdr:twoCellAnchor>
    <xdr:from>
      <xdr:col>5</xdr:col>
      <xdr:colOff>177800</xdr:colOff>
      <xdr:row>1</xdr:row>
      <xdr:rowOff>165100</xdr:rowOff>
    </xdr:from>
    <xdr:to>
      <xdr:col>7</xdr:col>
      <xdr:colOff>800100</xdr:colOff>
      <xdr:row>6</xdr:row>
      <xdr:rowOff>152400</xdr:rowOff>
    </xdr:to>
    <xdr:sp macro="" textlink="">
      <xdr:nvSpPr>
        <xdr:cNvPr id="4" name="textruta 3">
          <a:extLst>
            <a:ext uri="{FF2B5EF4-FFF2-40B4-BE49-F238E27FC236}">
              <a16:creationId xmlns:a16="http://schemas.microsoft.com/office/drawing/2014/main" id="{17A8A15E-C62E-9C43-9143-4BF2F118441A}"/>
            </a:ext>
          </a:extLst>
        </xdr:cNvPr>
        <xdr:cNvSpPr txBox="1"/>
      </xdr:nvSpPr>
      <xdr:spPr>
        <a:xfrm>
          <a:off x="4305300" y="165100"/>
          <a:ext cx="2273300" cy="111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Eftersom variansanalysen visade att det inte finns någon interaktion mellan </a:t>
          </a:r>
          <a:r>
            <a:rPr lang="sv-SE" sz="1100" i="1"/>
            <a:t>plats</a:t>
          </a:r>
          <a:r>
            <a:rPr lang="sv-SE" sz="1100"/>
            <a:t> och </a:t>
          </a:r>
          <a:r>
            <a:rPr lang="sv-SE" sz="1100" i="1"/>
            <a:t>täthet</a:t>
          </a:r>
          <a:r>
            <a:rPr lang="sv-SE" sz="1100"/>
            <a:t> kan vi titta på skillnadena mellan nivåerna inom </a:t>
          </a:r>
          <a:r>
            <a:rPr lang="sv-SE" sz="1100" i="1"/>
            <a:t>plats</a:t>
          </a:r>
          <a:r>
            <a:rPr lang="sv-SE" sz="1100"/>
            <a:t> oberoende av </a:t>
          </a:r>
          <a:r>
            <a:rPr lang="sv-SE" sz="1100" i="1"/>
            <a:t>täthet</a:t>
          </a:r>
          <a:r>
            <a:rPr lang="sv-SE" sz="1100"/>
            <a:t>.</a:t>
          </a:r>
        </a:p>
      </xdr:txBody>
    </xdr:sp>
    <xdr:clientData/>
  </xdr:twoCellAnchor>
  <xdr:twoCellAnchor>
    <xdr:from>
      <xdr:col>1</xdr:col>
      <xdr:colOff>266700</xdr:colOff>
      <xdr:row>11</xdr:row>
      <xdr:rowOff>63500</xdr:rowOff>
    </xdr:from>
    <xdr:to>
      <xdr:col>5</xdr:col>
      <xdr:colOff>46498</xdr:colOff>
      <xdr:row>20</xdr:row>
      <xdr:rowOff>177800</xdr:rowOff>
    </xdr:to>
    <xdr:pic>
      <xdr:nvPicPr>
        <xdr:cNvPr id="7" name="Bildobjekt 6">
          <a:extLst>
            <a:ext uri="{FF2B5EF4-FFF2-40B4-BE49-F238E27FC236}">
              <a16:creationId xmlns:a16="http://schemas.microsoft.com/office/drawing/2014/main" id="{CD9FB233-91A4-C14D-9957-23CF24E98706}"/>
            </a:ext>
          </a:extLst>
        </xdr:cNvPr>
        <xdr:cNvPicPr>
          <a:picLocks noChangeAspect="1"/>
        </xdr:cNvPicPr>
      </xdr:nvPicPr>
      <xdr:blipFill rotWithShape="1">
        <a:blip xmlns:r="http://schemas.openxmlformats.org/officeDocument/2006/relationships" r:embed="rId1"/>
        <a:srcRect l="12800" t="12182" r="8533" b="20182"/>
        <a:stretch/>
      </xdr:blipFill>
      <xdr:spPr>
        <a:xfrm>
          <a:off x="1092200" y="2298700"/>
          <a:ext cx="3081798" cy="1943100"/>
        </a:xfrm>
        <a:prstGeom prst="rect">
          <a:avLst/>
        </a:prstGeom>
        <a:solidFill>
          <a:schemeClr val="bg1"/>
        </a:solidFill>
        <a:ln>
          <a:noFill/>
        </a:ln>
      </xdr:spPr>
    </xdr:pic>
    <xdr:clientData/>
  </xdr:twoCellAnchor>
  <xdr:twoCellAnchor>
    <xdr:from>
      <xdr:col>2</xdr:col>
      <xdr:colOff>203200</xdr:colOff>
      <xdr:row>19</xdr:row>
      <xdr:rowOff>120650</xdr:rowOff>
    </xdr:from>
    <xdr:to>
      <xdr:col>2</xdr:col>
      <xdr:colOff>450850</xdr:colOff>
      <xdr:row>20</xdr:row>
      <xdr:rowOff>72898</xdr:rowOff>
    </xdr:to>
    <xdr:sp macro="" textlink="">
      <xdr:nvSpPr>
        <xdr:cNvPr id="8" name="Rektangel 7">
          <a:extLst>
            <a:ext uri="{FF2B5EF4-FFF2-40B4-BE49-F238E27FC236}">
              <a16:creationId xmlns:a16="http://schemas.microsoft.com/office/drawing/2014/main" id="{7017108E-944A-D043-B315-DD4C74EA9997}"/>
            </a:ext>
          </a:extLst>
        </xdr:cNvPr>
        <xdr:cNvSpPr/>
      </xdr:nvSpPr>
      <xdr:spPr>
        <a:xfrm>
          <a:off x="1854200" y="3981450"/>
          <a:ext cx="247650" cy="155448"/>
        </a:xfrm>
        <a:prstGeom prst="rect">
          <a:avLst/>
        </a:prstGeom>
        <a:noFill/>
        <a:ln w="25400">
          <a:solidFill>
            <a:srgbClr val="00FD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3</xdr:col>
      <xdr:colOff>273050</xdr:colOff>
      <xdr:row>19</xdr:row>
      <xdr:rowOff>107950</xdr:rowOff>
    </xdr:from>
    <xdr:to>
      <xdr:col>3</xdr:col>
      <xdr:colOff>520700</xdr:colOff>
      <xdr:row>20</xdr:row>
      <xdr:rowOff>60198</xdr:rowOff>
    </xdr:to>
    <xdr:sp macro="" textlink="">
      <xdr:nvSpPr>
        <xdr:cNvPr id="9" name="Rektangel 8">
          <a:extLst>
            <a:ext uri="{FF2B5EF4-FFF2-40B4-BE49-F238E27FC236}">
              <a16:creationId xmlns:a16="http://schemas.microsoft.com/office/drawing/2014/main" id="{0999E188-6FA7-9441-BD51-D1FA0E1B42BF}"/>
            </a:ext>
          </a:extLst>
        </xdr:cNvPr>
        <xdr:cNvSpPr/>
      </xdr:nvSpPr>
      <xdr:spPr>
        <a:xfrm>
          <a:off x="2749550" y="3968750"/>
          <a:ext cx="247650" cy="155448"/>
        </a:xfrm>
        <a:prstGeom prst="rect">
          <a:avLst/>
        </a:prstGeom>
        <a:noFill/>
        <a:ln w="25400">
          <a:solidFill>
            <a:srgbClr val="FF8CC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4</xdr:col>
      <xdr:colOff>355600</xdr:colOff>
      <xdr:row>19</xdr:row>
      <xdr:rowOff>114300</xdr:rowOff>
    </xdr:from>
    <xdr:to>
      <xdr:col>4</xdr:col>
      <xdr:colOff>603250</xdr:colOff>
      <xdr:row>20</xdr:row>
      <xdr:rowOff>66548</xdr:rowOff>
    </xdr:to>
    <xdr:sp macro="" textlink="">
      <xdr:nvSpPr>
        <xdr:cNvPr id="10" name="Rektangel 9">
          <a:extLst>
            <a:ext uri="{FF2B5EF4-FFF2-40B4-BE49-F238E27FC236}">
              <a16:creationId xmlns:a16="http://schemas.microsoft.com/office/drawing/2014/main" id="{B56C1700-31E4-3349-9B64-4CCF157BE251}"/>
            </a:ext>
          </a:extLst>
        </xdr:cNvPr>
        <xdr:cNvSpPr/>
      </xdr:nvSpPr>
      <xdr:spPr>
        <a:xfrm>
          <a:off x="3657600" y="3975100"/>
          <a:ext cx="247650" cy="155448"/>
        </a:xfrm>
        <a:prstGeom prst="rect">
          <a:avLst/>
        </a:prstGeom>
        <a:noFill/>
        <a:ln w="25400">
          <a:solidFill>
            <a:srgbClr val="88FB4E"/>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13</xdr:row>
      <xdr:rowOff>0</xdr:rowOff>
    </xdr:from>
    <xdr:to>
      <xdr:col>10</xdr:col>
      <xdr:colOff>419100</xdr:colOff>
      <xdr:row>21</xdr:row>
      <xdr:rowOff>127000</xdr:rowOff>
    </xdr:to>
    <xdr:sp macro="" textlink="">
      <xdr:nvSpPr>
        <xdr:cNvPr id="2" name="textruta 1">
          <a:extLst>
            <a:ext uri="{FF2B5EF4-FFF2-40B4-BE49-F238E27FC236}">
              <a16:creationId xmlns:a16="http://schemas.microsoft.com/office/drawing/2014/main" id="{BF0EDCB4-E7EF-224B-AC6C-438D2BB75696}"/>
            </a:ext>
          </a:extLst>
        </xdr:cNvPr>
        <xdr:cNvSpPr txBox="1"/>
      </xdr:nvSpPr>
      <xdr:spPr>
        <a:xfrm>
          <a:off x="8255000" y="2616200"/>
          <a:ext cx="2895600" cy="175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12 sample points.</a:t>
          </a:r>
        </a:p>
      </xdr:txBody>
    </xdr:sp>
    <xdr:clientData/>
  </xdr:twoCellAnchor>
  <xdr:twoCellAnchor>
    <xdr:from>
      <xdr:col>3</xdr:col>
      <xdr:colOff>228600</xdr:colOff>
      <xdr:row>2</xdr:row>
      <xdr:rowOff>25400</xdr:rowOff>
    </xdr:from>
    <xdr:to>
      <xdr:col>6</xdr:col>
      <xdr:colOff>25400</xdr:colOff>
      <xdr:row>7</xdr:row>
      <xdr:rowOff>0</xdr:rowOff>
    </xdr:to>
    <xdr:sp macro="" textlink="">
      <xdr:nvSpPr>
        <xdr:cNvPr id="4" name="textruta 3">
          <a:extLst>
            <a:ext uri="{FF2B5EF4-FFF2-40B4-BE49-F238E27FC236}">
              <a16:creationId xmlns:a16="http://schemas.microsoft.com/office/drawing/2014/main" id="{00391C0A-81A5-AC40-B9F7-7FFC92EE274C}"/>
            </a:ext>
          </a:extLst>
        </xdr:cNvPr>
        <xdr:cNvSpPr txBox="1"/>
      </xdr:nvSpPr>
      <xdr:spPr>
        <a:xfrm>
          <a:off x="2705100" y="241300"/>
          <a:ext cx="2273300" cy="111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Eftersom variansanalysen visade att det inte finns någon interaktion mellan </a:t>
          </a:r>
          <a:r>
            <a:rPr lang="sv-SE" sz="1100" i="1"/>
            <a:t>plats</a:t>
          </a:r>
          <a:r>
            <a:rPr lang="sv-SE" sz="1100"/>
            <a:t> och </a:t>
          </a:r>
          <a:r>
            <a:rPr lang="sv-SE" sz="1100" i="1"/>
            <a:t>täthet</a:t>
          </a:r>
          <a:r>
            <a:rPr lang="sv-SE" sz="1100"/>
            <a:t> kan vi titta på skillnadena mellan nivåerna inom </a:t>
          </a:r>
          <a:r>
            <a:rPr lang="sv-SE" sz="1100" i="1"/>
            <a:t>täthet</a:t>
          </a:r>
          <a:r>
            <a:rPr lang="sv-SE" sz="1100"/>
            <a:t> oberoende av </a:t>
          </a:r>
          <a:r>
            <a:rPr lang="sv-SE" sz="1100" i="1"/>
            <a:t>plats</a:t>
          </a:r>
          <a:r>
            <a:rPr lang="sv-SE" sz="1100"/>
            <a:t>.</a:t>
          </a:r>
        </a:p>
      </xdr:txBody>
    </xdr:sp>
    <xdr:clientData/>
  </xdr:twoCellAnchor>
  <xdr:twoCellAnchor>
    <xdr:from>
      <xdr:col>0</xdr:col>
      <xdr:colOff>566726</xdr:colOff>
      <xdr:row>15</xdr:row>
      <xdr:rowOff>32787</xdr:rowOff>
    </xdr:from>
    <xdr:to>
      <xdr:col>3</xdr:col>
      <xdr:colOff>47124</xdr:colOff>
      <xdr:row>21</xdr:row>
      <xdr:rowOff>54043</xdr:rowOff>
    </xdr:to>
    <xdr:grpSp>
      <xdr:nvGrpSpPr>
        <xdr:cNvPr id="8" name="Grupp 7">
          <a:extLst>
            <a:ext uri="{FF2B5EF4-FFF2-40B4-BE49-F238E27FC236}">
              <a16:creationId xmlns:a16="http://schemas.microsoft.com/office/drawing/2014/main" id="{697534C1-D061-5049-A61B-1F698BE51717}"/>
            </a:ext>
          </a:extLst>
        </xdr:cNvPr>
        <xdr:cNvGrpSpPr/>
      </xdr:nvGrpSpPr>
      <xdr:grpSpPr>
        <a:xfrm>
          <a:off x="566726" y="3283987"/>
          <a:ext cx="1956898" cy="1240456"/>
          <a:chOff x="566726" y="3302361"/>
          <a:chExt cx="1966355" cy="1264235"/>
        </a:xfrm>
      </xdr:grpSpPr>
      <xdr:pic>
        <xdr:nvPicPr>
          <xdr:cNvPr id="3" name="Bildobjekt 2">
            <a:extLst>
              <a:ext uri="{FF2B5EF4-FFF2-40B4-BE49-F238E27FC236}">
                <a16:creationId xmlns:a16="http://schemas.microsoft.com/office/drawing/2014/main" id="{7D4D2B4A-AE37-C145-9B93-FB6E4B56CCC3}"/>
              </a:ext>
            </a:extLst>
          </xdr:cNvPr>
          <xdr:cNvPicPr>
            <a:picLocks noChangeAspect="1"/>
          </xdr:cNvPicPr>
        </xdr:nvPicPr>
        <xdr:blipFill rotWithShape="1">
          <a:blip xmlns:r="http://schemas.openxmlformats.org/officeDocument/2006/relationships" r:embed="rId1"/>
          <a:srcRect l="12933" t="12182" r="9200" b="20545"/>
          <a:stretch/>
        </xdr:blipFill>
        <xdr:spPr>
          <a:xfrm>
            <a:off x="566726" y="3302361"/>
            <a:ext cx="1966355" cy="1264235"/>
          </a:xfrm>
          <a:prstGeom prst="rect">
            <a:avLst/>
          </a:prstGeom>
          <a:solidFill>
            <a:schemeClr val="bg1"/>
          </a:solidFill>
        </xdr:spPr>
      </xdr:pic>
      <xdr:sp macro="" textlink="">
        <xdr:nvSpPr>
          <xdr:cNvPr id="7" name="Rektangel 6">
            <a:extLst>
              <a:ext uri="{FF2B5EF4-FFF2-40B4-BE49-F238E27FC236}">
                <a16:creationId xmlns:a16="http://schemas.microsoft.com/office/drawing/2014/main" id="{E4ACD9F8-DB74-8C47-9C40-BDF218944340}"/>
              </a:ext>
            </a:extLst>
          </xdr:cNvPr>
          <xdr:cNvSpPr/>
        </xdr:nvSpPr>
        <xdr:spPr>
          <a:xfrm>
            <a:off x="2076322" y="4400455"/>
            <a:ext cx="153610" cy="99378"/>
          </a:xfrm>
          <a:prstGeom prst="rect">
            <a:avLst/>
          </a:prstGeom>
          <a:noFill/>
          <a:ln w="25400">
            <a:solidFill>
              <a:srgbClr val="EC261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sp macro="" textlink="">
        <xdr:nvSpPr>
          <xdr:cNvPr id="6" name="Rektangel 5">
            <a:extLst>
              <a:ext uri="{FF2B5EF4-FFF2-40B4-BE49-F238E27FC236}">
                <a16:creationId xmlns:a16="http://schemas.microsoft.com/office/drawing/2014/main" id="{A97C921F-E2E3-C842-BFAD-BDE31E5A6E7C}"/>
              </a:ext>
            </a:extLst>
          </xdr:cNvPr>
          <xdr:cNvSpPr/>
        </xdr:nvSpPr>
        <xdr:spPr>
          <a:xfrm>
            <a:off x="1204392" y="4400457"/>
            <a:ext cx="153610" cy="99378"/>
          </a:xfrm>
          <a:prstGeom prst="rect">
            <a:avLst/>
          </a:prstGeom>
          <a:noFill/>
          <a:ln w="25400">
            <a:solidFill>
              <a:srgbClr val="FFFC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grp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344A3-A199-8642-9D06-2BFA6BA05103}">
  <dimension ref="A1:B27"/>
  <sheetViews>
    <sheetView tabSelected="1" workbookViewId="0">
      <selection activeCell="A19" sqref="A19"/>
    </sheetView>
  </sheetViews>
  <sheetFormatPr baseColWidth="10" defaultRowHeight="16"/>
  <sheetData>
    <row r="1" spans="1:1" ht="24">
      <c r="A1" s="35" t="s">
        <v>135</v>
      </c>
    </row>
    <row r="3" spans="1:1" ht="19">
      <c r="A3" s="2" t="s">
        <v>129</v>
      </c>
    </row>
    <row r="4" spans="1:1" ht="19">
      <c r="A4" s="1" t="s">
        <v>136</v>
      </c>
    </row>
    <row r="26" spans="2:2" ht="19">
      <c r="B26" s="1" t="s">
        <v>132</v>
      </c>
    </row>
    <row r="27" spans="2:2" ht="19">
      <c r="B27" s="1" t="s">
        <v>0</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13F75-6C38-8E4B-A59E-87DC53B4B06F}">
  <dimension ref="A1:B45"/>
  <sheetViews>
    <sheetView workbookViewId="0"/>
  </sheetViews>
  <sheetFormatPr baseColWidth="10" defaultRowHeight="16"/>
  <sheetData>
    <row r="1" spans="1:1" ht="19">
      <c r="A1" s="2" t="s">
        <v>1</v>
      </c>
    </row>
    <row r="38" spans="2:2" ht="19">
      <c r="B38" s="1" t="s">
        <v>2</v>
      </c>
    </row>
    <row r="39" spans="2:2" ht="19">
      <c r="B39" s="1" t="s">
        <v>130</v>
      </c>
    </row>
    <row r="40" spans="2:2" ht="19">
      <c r="B40" s="3" t="s">
        <v>3</v>
      </c>
    </row>
    <row r="41" spans="2:2" ht="19">
      <c r="B41" s="1" t="s">
        <v>4</v>
      </c>
    </row>
    <row r="42" spans="2:2" ht="19">
      <c r="B42" s="1" t="s">
        <v>131</v>
      </c>
    </row>
    <row r="44" spans="2:2" ht="19">
      <c r="B44" s="1" t="s">
        <v>132</v>
      </c>
    </row>
    <row r="45" spans="2:2" ht="19">
      <c r="B45" s="1" t="s">
        <v>0</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E0D07-E470-F945-A045-DAA36F65BC28}">
  <dimension ref="A1:V40"/>
  <sheetViews>
    <sheetView workbookViewId="0">
      <selection activeCell="C40" sqref="C40:H40"/>
    </sheetView>
  </sheetViews>
  <sheetFormatPr baseColWidth="10" defaultRowHeight="16"/>
  <sheetData>
    <row r="1" spans="1:22" ht="19">
      <c r="A1" s="2" t="s">
        <v>124</v>
      </c>
    </row>
    <row r="3" spans="1:22" ht="23">
      <c r="C3" t="s">
        <v>5</v>
      </c>
      <c r="D3" t="s">
        <v>6</v>
      </c>
      <c r="E3" t="s">
        <v>7</v>
      </c>
      <c r="F3" t="s">
        <v>8</v>
      </c>
      <c r="G3" t="s">
        <v>9</v>
      </c>
      <c r="H3" t="s">
        <v>10</v>
      </c>
      <c r="P3" s="19" t="s">
        <v>51</v>
      </c>
    </row>
    <row r="4" spans="1:22">
      <c r="C4" s="4">
        <v>152</v>
      </c>
      <c r="D4" s="4">
        <v>195</v>
      </c>
      <c r="E4" s="4">
        <v>148</v>
      </c>
      <c r="F4" s="4">
        <v>29</v>
      </c>
      <c r="G4" s="4">
        <v>122</v>
      </c>
      <c r="H4" s="4">
        <v>82</v>
      </c>
      <c r="P4" s="20"/>
      <c r="Q4" s="20" t="s">
        <v>52</v>
      </c>
      <c r="R4" s="20" t="s">
        <v>53</v>
      </c>
      <c r="S4" s="20" t="s">
        <v>54</v>
      </c>
      <c r="T4" s="20" t="s">
        <v>55</v>
      </c>
      <c r="U4" s="20" t="s">
        <v>56</v>
      </c>
      <c r="V4" s="20" t="s">
        <v>57</v>
      </c>
    </row>
    <row r="5" spans="1:22" ht="17">
      <c r="C5" s="4">
        <v>181</v>
      </c>
      <c r="D5" s="4">
        <v>247</v>
      </c>
      <c r="E5" s="4">
        <v>178</v>
      </c>
      <c r="F5" s="4">
        <v>79</v>
      </c>
      <c r="G5" s="4">
        <v>153</v>
      </c>
      <c r="H5" s="4">
        <v>130</v>
      </c>
      <c r="P5" s="21" t="s">
        <v>58</v>
      </c>
      <c r="Q5" s="21" t="s">
        <v>59</v>
      </c>
      <c r="R5" s="21" t="s">
        <v>60</v>
      </c>
      <c r="S5" s="21" t="s">
        <v>61</v>
      </c>
      <c r="T5" s="21" t="s">
        <v>62</v>
      </c>
      <c r="U5" s="21" t="s">
        <v>63</v>
      </c>
      <c r="V5" s="21" t="s">
        <v>64</v>
      </c>
    </row>
    <row r="6" spans="1:22" ht="17">
      <c r="C6" s="4">
        <v>145</v>
      </c>
      <c r="D6" s="4">
        <v>251</v>
      </c>
      <c r="E6" s="4">
        <v>213</v>
      </c>
      <c r="F6" s="4">
        <v>111</v>
      </c>
      <c r="G6" s="4">
        <v>171</v>
      </c>
      <c r="H6" s="4">
        <v>170</v>
      </c>
      <c r="P6" s="21" t="s">
        <v>65</v>
      </c>
      <c r="Q6" s="21" t="s">
        <v>66</v>
      </c>
      <c r="R6" s="21" t="s">
        <v>67</v>
      </c>
      <c r="S6" s="21" t="s">
        <v>68</v>
      </c>
      <c r="T6" s="21" t="s">
        <v>69</v>
      </c>
      <c r="U6" s="21" t="s">
        <v>70</v>
      </c>
      <c r="V6" s="21" t="s">
        <v>71</v>
      </c>
    </row>
    <row r="7" spans="1:22" ht="17">
      <c r="C7" s="4">
        <v>102</v>
      </c>
      <c r="D7" s="4">
        <v>285</v>
      </c>
      <c r="E7" s="4">
        <v>223</v>
      </c>
      <c r="F7" s="4">
        <v>79</v>
      </c>
      <c r="G7" s="4">
        <v>188</v>
      </c>
      <c r="H7" s="4">
        <v>118</v>
      </c>
      <c r="P7" s="21" t="s">
        <v>72</v>
      </c>
      <c r="Q7" s="21" t="s">
        <v>73</v>
      </c>
      <c r="R7" s="21" t="s">
        <v>74</v>
      </c>
      <c r="S7" s="21" t="s">
        <v>75</v>
      </c>
      <c r="T7" s="21" t="s">
        <v>76</v>
      </c>
      <c r="U7" s="21" t="s">
        <v>77</v>
      </c>
      <c r="V7" s="21" t="s">
        <v>78</v>
      </c>
    </row>
    <row r="8" spans="1:22" ht="17">
      <c r="P8" s="21" t="s">
        <v>79</v>
      </c>
      <c r="Q8" s="21" t="s">
        <v>80</v>
      </c>
      <c r="R8" s="21" t="s">
        <v>81</v>
      </c>
      <c r="S8" s="21" t="s">
        <v>82</v>
      </c>
      <c r="T8" s="21" t="s">
        <v>83</v>
      </c>
      <c r="U8" s="21" t="s">
        <v>84</v>
      </c>
      <c r="V8" s="21" t="s">
        <v>85</v>
      </c>
    </row>
    <row r="9" spans="1:22" ht="17">
      <c r="P9" s="21" t="s">
        <v>86</v>
      </c>
      <c r="Q9" s="21" t="s">
        <v>87</v>
      </c>
      <c r="R9" s="21" t="s">
        <v>88</v>
      </c>
      <c r="S9" s="21" t="s">
        <v>89</v>
      </c>
      <c r="T9" s="21" t="s">
        <v>90</v>
      </c>
      <c r="U9" s="21" t="s">
        <v>91</v>
      </c>
      <c r="V9" s="21" t="s">
        <v>92</v>
      </c>
    </row>
    <row r="10" spans="1:22" ht="17">
      <c r="P10" s="21" t="s">
        <v>93</v>
      </c>
      <c r="Q10" s="21" t="s">
        <v>94</v>
      </c>
      <c r="R10" s="21" t="s">
        <v>94</v>
      </c>
      <c r="S10" s="21" t="s">
        <v>94</v>
      </c>
      <c r="T10" s="21" t="s">
        <v>94</v>
      </c>
      <c r="U10" s="21" t="s">
        <v>94</v>
      </c>
      <c r="V10" s="21" t="s">
        <v>94</v>
      </c>
    </row>
    <row r="11" spans="1:22" ht="17">
      <c r="P11" s="21" t="s">
        <v>95</v>
      </c>
      <c r="Q11" s="21" t="s">
        <v>96</v>
      </c>
      <c r="R11" s="21" t="s">
        <v>97</v>
      </c>
      <c r="S11" s="21" t="s">
        <v>98</v>
      </c>
      <c r="T11" s="21" t="s">
        <v>99</v>
      </c>
      <c r="U11" s="21" t="s">
        <v>100</v>
      </c>
      <c r="V11" s="21" t="s">
        <v>101</v>
      </c>
    </row>
    <row r="25" spans="2:10" ht="17" thickBot="1"/>
    <row r="26" spans="2:10">
      <c r="B26" s="7"/>
      <c r="C26" s="7" t="s">
        <v>5</v>
      </c>
      <c r="D26" s="7" t="s">
        <v>6</v>
      </c>
      <c r="E26" s="7" t="s">
        <v>7</v>
      </c>
      <c r="F26" s="7" t="s">
        <v>8</v>
      </c>
      <c r="G26" s="7" t="s">
        <v>9</v>
      </c>
      <c r="H26" s="7" t="s">
        <v>10</v>
      </c>
    </row>
    <row r="27" spans="2:10">
      <c r="B27" s="5" t="s">
        <v>11</v>
      </c>
      <c r="C27" s="5">
        <v>145</v>
      </c>
      <c r="D27" s="5">
        <v>244.5</v>
      </c>
      <c r="E27" s="5">
        <v>190.5</v>
      </c>
      <c r="F27" s="5">
        <v>74.5</v>
      </c>
      <c r="G27" s="5">
        <v>158.5</v>
      </c>
      <c r="H27" s="5">
        <v>125</v>
      </c>
    </row>
    <row r="28" spans="2:10">
      <c r="B28" s="5" t="s">
        <v>12</v>
      </c>
      <c r="C28" s="5">
        <v>16.314615124687027</v>
      </c>
      <c r="D28" s="5">
        <v>18.571932227602669</v>
      </c>
      <c r="E28" s="5">
        <v>17.139136501002611</v>
      </c>
      <c r="F28" s="5">
        <v>16.938614661968867</v>
      </c>
      <c r="G28" s="5">
        <v>14.109689342197912</v>
      </c>
      <c r="H28" s="5">
        <v>18.138357147217054</v>
      </c>
    </row>
    <row r="29" spans="2:10">
      <c r="B29" s="5" t="s">
        <v>13</v>
      </c>
      <c r="C29" s="5">
        <v>148.5</v>
      </c>
      <c r="D29" s="5">
        <v>249</v>
      </c>
      <c r="E29" s="5">
        <v>195.5</v>
      </c>
      <c r="F29" s="5">
        <v>79</v>
      </c>
      <c r="G29" s="5">
        <v>162</v>
      </c>
      <c r="H29" s="5">
        <v>124</v>
      </c>
    </row>
    <row r="30" spans="2:10">
      <c r="B30" s="5" t="s">
        <v>14</v>
      </c>
      <c r="C30" s="5" t="e">
        <v>#N/A</v>
      </c>
      <c r="D30" s="5" t="e">
        <v>#N/A</v>
      </c>
      <c r="E30" s="5" t="e">
        <v>#N/A</v>
      </c>
      <c r="F30" s="5">
        <v>79</v>
      </c>
      <c r="G30" s="5" t="e">
        <v>#N/A</v>
      </c>
      <c r="H30" s="5" t="e">
        <v>#N/A</v>
      </c>
    </row>
    <row r="31" spans="2:10">
      <c r="B31" s="5" t="s">
        <v>15</v>
      </c>
      <c r="C31" s="5">
        <v>32.629230249374054</v>
      </c>
      <c r="D31" s="5">
        <v>37.143864455205339</v>
      </c>
      <c r="E31" s="5">
        <v>34.278273002005221</v>
      </c>
      <c r="F31" s="5">
        <v>33.877229323937733</v>
      </c>
      <c r="G31" s="5">
        <v>28.219378684395824</v>
      </c>
      <c r="H31" s="5">
        <v>36.276714294434107</v>
      </c>
    </row>
    <row r="32" spans="2:10" ht="17">
      <c r="B32" s="5" t="s">
        <v>16</v>
      </c>
      <c r="C32" s="5">
        <v>1064.6666666666667</v>
      </c>
      <c r="D32" s="5">
        <v>1379.6666666666667</v>
      </c>
      <c r="E32" s="5">
        <v>1175</v>
      </c>
      <c r="F32" s="5">
        <v>1147.6666666666667</v>
      </c>
      <c r="G32" s="5">
        <v>796.33333333333337</v>
      </c>
      <c r="H32" s="5">
        <v>1316</v>
      </c>
      <c r="J32" s="8" t="s">
        <v>25</v>
      </c>
    </row>
    <row r="33" spans="2:12">
      <c r="B33" s="5" t="s">
        <v>17</v>
      </c>
      <c r="C33" s="5">
        <v>1.5</v>
      </c>
      <c r="D33" s="5">
        <v>1.7281938736656688</v>
      </c>
      <c r="E33" s="5">
        <v>-2.2516976007243112</v>
      </c>
      <c r="F33" s="5">
        <v>1.8404367919047395</v>
      </c>
      <c r="G33" s="5">
        <v>-5.6454858593028234E-2</v>
      </c>
      <c r="H33" s="5">
        <v>0.97859406324775655</v>
      </c>
      <c r="J33" t="s">
        <v>26</v>
      </c>
    </row>
    <row r="34" spans="2:12" ht="17" thickBot="1">
      <c r="B34" s="5" t="s">
        <v>18</v>
      </c>
      <c r="C34" s="5">
        <v>-0.62384759676584323</v>
      </c>
      <c r="D34" s="5">
        <v>-0.70986793781770496</v>
      </c>
      <c r="E34" s="5">
        <v>-0.54621784050275402</v>
      </c>
      <c r="F34" s="5">
        <v>-0.77824540752884186</v>
      </c>
      <c r="G34" s="5">
        <v>-0.62798059684180141</v>
      </c>
      <c r="H34" s="5">
        <v>0.15919512282643561</v>
      </c>
      <c r="J34" s="9"/>
      <c r="K34" s="9"/>
    </row>
    <row r="35" spans="2:12" ht="17" thickTop="1">
      <c r="B35" s="5" t="s">
        <v>19</v>
      </c>
      <c r="C35" s="5">
        <v>79</v>
      </c>
      <c r="D35" s="5">
        <v>90</v>
      </c>
      <c r="E35" s="5">
        <v>75</v>
      </c>
      <c r="F35" s="5">
        <v>82</v>
      </c>
      <c r="G35" s="5">
        <v>66</v>
      </c>
      <c r="H35" s="5">
        <v>88</v>
      </c>
      <c r="J35" s="10" t="s">
        <v>27</v>
      </c>
      <c r="K35">
        <v>6</v>
      </c>
    </row>
    <row r="36" spans="2:12">
      <c r="B36" s="5" t="s">
        <v>20</v>
      </c>
      <c r="C36" s="5">
        <v>102</v>
      </c>
      <c r="D36" s="5">
        <v>195</v>
      </c>
      <c r="E36" s="5">
        <v>148</v>
      </c>
      <c r="F36" s="5">
        <v>29</v>
      </c>
      <c r="G36" s="5">
        <v>122</v>
      </c>
      <c r="H36" s="5">
        <v>82</v>
      </c>
      <c r="J36" s="11" t="s">
        <v>28</v>
      </c>
      <c r="K36">
        <v>3</v>
      </c>
    </row>
    <row r="37" spans="2:12">
      <c r="B37" s="5" t="s">
        <v>21</v>
      </c>
      <c r="C37" s="5">
        <v>181</v>
      </c>
      <c r="D37" s="5">
        <v>285</v>
      </c>
      <c r="E37" s="5">
        <v>223</v>
      </c>
      <c r="F37" s="5">
        <v>111</v>
      </c>
      <c r="G37" s="5">
        <v>188</v>
      </c>
      <c r="H37" s="5">
        <v>170</v>
      </c>
      <c r="J37" s="12" t="s">
        <v>29</v>
      </c>
      <c r="K37" s="16">
        <v>0.4803</v>
      </c>
    </row>
    <row r="38" spans="2:12" ht="17" thickBot="1">
      <c r="B38" s="5" t="s">
        <v>22</v>
      </c>
      <c r="C38" s="5">
        <v>580</v>
      </c>
      <c r="D38" s="5">
        <v>978</v>
      </c>
      <c r="E38" s="5">
        <v>762</v>
      </c>
      <c r="F38" s="5">
        <v>298</v>
      </c>
      <c r="G38" s="5">
        <v>634</v>
      </c>
      <c r="H38" s="5">
        <v>500</v>
      </c>
      <c r="J38" s="13" t="s">
        <v>30</v>
      </c>
      <c r="K38" s="14">
        <f>MAX(C32:H32)/SUM(C32:H32)</f>
        <v>0.20055237910650259</v>
      </c>
      <c r="L38" s="15" t="s">
        <v>31</v>
      </c>
    </row>
    <row r="39" spans="2:12" ht="17" thickTop="1">
      <c r="B39" s="5" t="s">
        <v>23</v>
      </c>
      <c r="C39" s="5">
        <v>4</v>
      </c>
      <c r="D39" s="5">
        <v>4</v>
      </c>
      <c r="E39" s="5">
        <v>4</v>
      </c>
      <c r="F39" s="5">
        <v>4</v>
      </c>
      <c r="G39" s="5">
        <v>4</v>
      </c>
      <c r="H39" s="5">
        <v>4</v>
      </c>
    </row>
    <row r="40" spans="2:12" ht="17" thickBot="1">
      <c r="B40" s="6" t="s">
        <v>24</v>
      </c>
      <c r="C40" s="36">
        <v>51.920386625685929</v>
      </c>
      <c r="D40" s="36">
        <v>59.104177099713539</v>
      </c>
      <c r="E40" s="36">
        <v>54.544381633368893</v>
      </c>
      <c r="F40" s="36">
        <v>53.906231647607257</v>
      </c>
      <c r="G40" s="36">
        <v>44.903328715778656</v>
      </c>
      <c r="H40" s="36">
        <v>57.724347687077248</v>
      </c>
    </row>
  </sheetData>
  <conditionalFormatting sqref="C4:H7">
    <cfRule type="colorScale" priority="2">
      <colorScale>
        <cfvo type="min"/>
        <cfvo type="percentile" val="50"/>
        <cfvo type="max"/>
        <color rgb="FFF8696B"/>
        <color rgb="FFFFEB84"/>
        <color rgb="FF63BE7B"/>
      </colorScale>
    </cfRule>
  </conditionalFormatting>
  <conditionalFormatting sqref="C27:H27 C4:H7 C29:H29 C36:H37">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89CE6-EFA2-544D-A479-C882B876922A}">
  <dimension ref="A1:AB55"/>
  <sheetViews>
    <sheetView zoomScaleNormal="100" workbookViewId="0">
      <selection activeCell="A2" sqref="A2"/>
    </sheetView>
  </sheetViews>
  <sheetFormatPr baseColWidth="10" defaultRowHeight="16"/>
  <sheetData>
    <row r="1" spans="1:9" ht="19">
      <c r="A1" s="2" t="s">
        <v>133</v>
      </c>
    </row>
    <row r="2" spans="1:9" ht="17" thickBot="1"/>
    <row r="3" spans="1:9" ht="17" thickBot="1">
      <c r="B3" s="24" t="s">
        <v>102</v>
      </c>
      <c r="C3" s="25" t="s">
        <v>103</v>
      </c>
      <c r="E3" t="s">
        <v>35</v>
      </c>
      <c r="I3" t="s">
        <v>125</v>
      </c>
    </row>
    <row r="4" spans="1:9" ht="17" thickBot="1">
      <c r="A4" s="26" t="s">
        <v>34</v>
      </c>
      <c r="B4" s="4">
        <v>152</v>
      </c>
      <c r="C4" s="4">
        <v>29</v>
      </c>
    </row>
    <row r="5" spans="1:9" ht="17" thickBot="1">
      <c r="B5" s="4">
        <v>181</v>
      </c>
      <c r="C5" s="4">
        <v>79</v>
      </c>
      <c r="E5" t="s">
        <v>36</v>
      </c>
      <c r="F5" s="24" t="s">
        <v>102</v>
      </c>
      <c r="G5" s="25" t="s">
        <v>103</v>
      </c>
      <c r="H5" t="s">
        <v>37</v>
      </c>
    </row>
    <row r="6" spans="1:9" ht="17" thickBot="1">
      <c r="B6" s="4">
        <v>145</v>
      </c>
      <c r="C6" s="4">
        <v>111</v>
      </c>
      <c r="E6" s="27" t="s">
        <v>34</v>
      </c>
      <c r="F6" s="17"/>
      <c r="G6" s="17"/>
      <c r="H6" s="17"/>
    </row>
    <row r="7" spans="1:9" ht="17" thickBot="1">
      <c r="B7" s="4">
        <v>102</v>
      </c>
      <c r="C7" s="4">
        <v>79</v>
      </c>
      <c r="E7" s="5" t="s">
        <v>23</v>
      </c>
      <c r="F7" s="5">
        <v>4</v>
      </c>
      <c r="G7" s="5">
        <v>4</v>
      </c>
      <c r="H7" s="5">
        <v>8</v>
      </c>
    </row>
    <row r="8" spans="1:9" ht="17" thickBot="1">
      <c r="A8" s="28" t="s">
        <v>32</v>
      </c>
      <c r="B8" s="4">
        <v>195</v>
      </c>
      <c r="C8" s="4">
        <v>122</v>
      </c>
      <c r="E8" s="5" t="s">
        <v>22</v>
      </c>
      <c r="F8" s="5">
        <v>580</v>
      </c>
      <c r="G8" s="5">
        <v>298</v>
      </c>
      <c r="H8" s="5">
        <v>878</v>
      </c>
    </row>
    <row r="9" spans="1:9">
      <c r="B9" s="4">
        <v>247</v>
      </c>
      <c r="C9" s="4">
        <v>153</v>
      </c>
      <c r="E9" s="5" t="s">
        <v>11</v>
      </c>
      <c r="F9" s="5">
        <v>145</v>
      </c>
      <c r="G9" s="5">
        <v>74.5</v>
      </c>
      <c r="H9" s="40">
        <v>109.75</v>
      </c>
    </row>
    <row r="10" spans="1:9">
      <c r="B10" s="4">
        <v>251</v>
      </c>
      <c r="C10" s="4">
        <v>171</v>
      </c>
      <c r="E10" s="5" t="s">
        <v>16</v>
      </c>
      <c r="F10" s="5">
        <v>1064.6666666666667</v>
      </c>
      <c r="G10" s="5">
        <v>1147.6666666666667</v>
      </c>
      <c r="H10" s="5">
        <v>2368.2142857142858</v>
      </c>
    </row>
    <row r="11" spans="1:9" ht="17" thickBot="1">
      <c r="B11" s="4">
        <v>285</v>
      </c>
      <c r="C11" s="4">
        <v>188</v>
      </c>
      <c r="E11" s="5"/>
      <c r="F11" s="5"/>
      <c r="G11" s="5"/>
      <c r="H11" s="5"/>
    </row>
    <row r="12" spans="1:9" ht="17" thickBot="1">
      <c r="A12" s="31" t="s">
        <v>33</v>
      </c>
      <c r="B12" s="4">
        <v>148</v>
      </c>
      <c r="C12" s="4">
        <v>82</v>
      </c>
      <c r="E12" s="29" t="s">
        <v>32</v>
      </c>
      <c r="F12" s="17"/>
      <c r="G12" s="17"/>
      <c r="H12" s="17"/>
    </row>
    <row r="13" spans="1:9">
      <c r="B13" s="4">
        <v>178</v>
      </c>
      <c r="C13" s="4">
        <v>130</v>
      </c>
      <c r="E13" s="5" t="s">
        <v>23</v>
      </c>
      <c r="F13" s="5">
        <v>4</v>
      </c>
      <c r="G13" s="5">
        <v>4</v>
      </c>
      <c r="H13" s="5">
        <v>8</v>
      </c>
    </row>
    <row r="14" spans="1:9">
      <c r="B14" s="4">
        <v>213</v>
      </c>
      <c r="C14" s="4">
        <v>170</v>
      </c>
      <c r="E14" s="5" t="s">
        <v>22</v>
      </c>
      <c r="F14" s="5">
        <v>978</v>
      </c>
      <c r="G14" s="5">
        <v>634</v>
      </c>
      <c r="H14" s="5">
        <v>1612</v>
      </c>
    </row>
    <row r="15" spans="1:9">
      <c r="B15" s="4">
        <v>223</v>
      </c>
      <c r="C15" s="4">
        <v>118</v>
      </c>
      <c r="E15" s="5" t="s">
        <v>11</v>
      </c>
      <c r="F15" s="5">
        <v>244.5</v>
      </c>
      <c r="G15" s="5">
        <v>158.5</v>
      </c>
      <c r="H15" s="40">
        <v>201.5</v>
      </c>
    </row>
    <row r="16" spans="1:9">
      <c r="E16" s="5" t="s">
        <v>16</v>
      </c>
      <c r="F16" s="5">
        <v>1379.6666666666667</v>
      </c>
      <c r="G16" s="5">
        <v>796.33333333333337</v>
      </c>
      <c r="H16" s="5">
        <v>3045.7142857142858</v>
      </c>
    </row>
    <row r="17" spans="5:18" ht="17" thickBot="1">
      <c r="E17" s="5"/>
      <c r="F17" s="5"/>
      <c r="G17" s="5"/>
      <c r="H17" s="5"/>
    </row>
    <row r="18" spans="5:18" ht="17" thickBot="1">
      <c r="E18" s="30" t="s">
        <v>33</v>
      </c>
      <c r="F18" s="17"/>
      <c r="G18" s="17"/>
      <c r="H18" s="17"/>
    </row>
    <row r="19" spans="5:18">
      <c r="E19" s="5" t="s">
        <v>23</v>
      </c>
      <c r="F19" s="5">
        <v>4</v>
      </c>
      <c r="G19" s="5">
        <v>4</v>
      </c>
      <c r="H19" s="5">
        <v>8</v>
      </c>
    </row>
    <row r="20" spans="5:18">
      <c r="E20" s="5" t="s">
        <v>22</v>
      </c>
      <c r="F20" s="5">
        <v>762</v>
      </c>
      <c r="G20" s="5">
        <v>500</v>
      </c>
      <c r="H20" s="5">
        <v>1262</v>
      </c>
    </row>
    <row r="21" spans="5:18">
      <c r="E21" s="5" t="s">
        <v>11</v>
      </c>
      <c r="F21" s="5">
        <v>190.5</v>
      </c>
      <c r="G21" s="5">
        <v>125</v>
      </c>
      <c r="H21" s="40">
        <v>157.75</v>
      </c>
    </row>
    <row r="22" spans="5:18">
      <c r="E22" s="5" t="s">
        <v>16</v>
      </c>
      <c r="F22" s="5">
        <v>1175</v>
      </c>
      <c r="G22" s="5">
        <v>1316</v>
      </c>
      <c r="H22" s="5">
        <v>2293.3571428571427</v>
      </c>
    </row>
    <row r="23" spans="5:18">
      <c r="E23" s="5"/>
      <c r="F23" s="5"/>
      <c r="G23" s="5"/>
      <c r="H23" s="5"/>
    </row>
    <row r="24" spans="5:18" ht="17" thickBot="1">
      <c r="E24" s="17" t="s">
        <v>37</v>
      </c>
      <c r="F24" s="17"/>
      <c r="G24" s="17"/>
      <c r="H24" s="17"/>
      <c r="I24" s="17"/>
    </row>
    <row r="25" spans="5:18">
      <c r="E25" s="5" t="s">
        <v>23</v>
      </c>
      <c r="F25" s="5">
        <v>12</v>
      </c>
      <c r="G25" s="5">
        <v>12</v>
      </c>
      <c r="H25" s="5"/>
      <c r="I25" s="5"/>
    </row>
    <row r="26" spans="5:18">
      <c r="E26" s="5" t="s">
        <v>22</v>
      </c>
      <c r="F26" s="5">
        <v>2320</v>
      </c>
      <c r="G26" s="5">
        <v>1432</v>
      </c>
      <c r="H26" s="5"/>
      <c r="I26" s="5"/>
    </row>
    <row r="27" spans="5:18">
      <c r="E27" s="5" t="s">
        <v>11</v>
      </c>
      <c r="F27" s="40">
        <v>193.33333333333334</v>
      </c>
      <c r="G27" s="40">
        <v>119.33333333333333</v>
      </c>
      <c r="H27" s="5"/>
      <c r="I27" s="5"/>
    </row>
    <row r="28" spans="5:18">
      <c r="E28" s="5" t="s">
        <v>16</v>
      </c>
      <c r="F28" s="5">
        <v>2791.5151515151533</v>
      </c>
      <c r="G28" s="5">
        <v>2189.5151515151506</v>
      </c>
      <c r="H28" s="5"/>
      <c r="I28" s="5"/>
    </row>
    <row r="29" spans="5:18">
      <c r="E29" s="5"/>
      <c r="F29" s="5"/>
      <c r="G29" s="5"/>
      <c r="H29" s="5"/>
      <c r="I29" s="5"/>
    </row>
    <row r="31" spans="5:18" ht="17" thickBot="1">
      <c r="E31" t="s">
        <v>38</v>
      </c>
      <c r="M31" t="s">
        <v>38</v>
      </c>
    </row>
    <row r="32" spans="5:18">
      <c r="E32" s="7" t="s">
        <v>39</v>
      </c>
      <c r="F32" s="7" t="s">
        <v>40</v>
      </c>
      <c r="G32" s="7" t="s">
        <v>41</v>
      </c>
      <c r="H32" s="7" t="s">
        <v>42</v>
      </c>
      <c r="I32" s="7" t="s">
        <v>43</v>
      </c>
      <c r="J32" s="7" t="s">
        <v>44</v>
      </c>
      <c r="K32" s="7" t="s">
        <v>45</v>
      </c>
      <c r="M32" s="7" t="s">
        <v>39</v>
      </c>
      <c r="N32" s="7" t="s">
        <v>40</v>
      </c>
      <c r="O32" s="7" t="s">
        <v>41</v>
      </c>
      <c r="P32" s="7" t="s">
        <v>42</v>
      </c>
      <c r="Q32" s="7" t="s">
        <v>43</v>
      </c>
      <c r="R32" s="18" t="s">
        <v>44</v>
      </c>
    </row>
    <row r="33" spans="5:18">
      <c r="E33" s="5" t="s">
        <v>48</v>
      </c>
      <c r="F33" s="5">
        <v>33696.333333333314</v>
      </c>
      <c r="G33" s="5">
        <v>2</v>
      </c>
      <c r="H33" s="5">
        <v>16848.166666666657</v>
      </c>
      <c r="I33" s="39">
        <v>14.694592499273176</v>
      </c>
      <c r="J33" s="41">
        <v>1.6456572530094903E-4</v>
      </c>
      <c r="K33" s="38">
        <v>3.5545571456617879</v>
      </c>
      <c r="M33" s="5" t="s">
        <v>48</v>
      </c>
      <c r="N33" s="5">
        <v>33696.333333333314</v>
      </c>
      <c r="O33" s="5">
        <v>2</v>
      </c>
      <c r="P33" s="5">
        <v>16848.166666666657</v>
      </c>
      <c r="Q33" s="43">
        <v>14.694592499273176</v>
      </c>
      <c r="R33" s="44">
        <v>1.6456572530094903E-4</v>
      </c>
    </row>
    <row r="34" spans="5:18">
      <c r="E34" s="5" t="s">
        <v>49</v>
      </c>
      <c r="F34" s="5">
        <v>32855.999999999978</v>
      </c>
      <c r="G34" s="5">
        <v>1</v>
      </c>
      <c r="H34" s="5">
        <v>32855.999999999978</v>
      </c>
      <c r="I34" s="39">
        <v>28.656265141971101</v>
      </c>
      <c r="J34" s="5">
        <v>4.351047322024742E-5</v>
      </c>
      <c r="K34" s="38">
        <v>4.4138734191705664</v>
      </c>
      <c r="M34" s="5" t="s">
        <v>49</v>
      </c>
      <c r="N34" s="5">
        <v>32855.999999999978</v>
      </c>
      <c r="O34" s="5">
        <v>1</v>
      </c>
      <c r="P34" s="5">
        <v>32855.999999999978</v>
      </c>
      <c r="Q34" s="39">
        <f>P34/P38</f>
        <v>31.150509599431089</v>
      </c>
      <c r="R34" s="45">
        <f>_xlfn.F.DIST.RT(Q34,O34,O38)</f>
        <v>1.8346922389692177E-5</v>
      </c>
    </row>
    <row r="35" spans="5:18">
      <c r="E35" s="5" t="s">
        <v>46</v>
      </c>
      <c r="F35" s="5">
        <v>457.00000000002183</v>
      </c>
      <c r="G35" s="5">
        <v>2</v>
      </c>
      <c r="H35" s="5">
        <v>228.50000000001091</v>
      </c>
      <c r="I35" s="37">
        <v>0.19929256710922552</v>
      </c>
      <c r="J35" s="42">
        <v>0.82109367289247548</v>
      </c>
      <c r="K35" s="38">
        <v>3.5545571456617879</v>
      </c>
      <c r="M35" s="5" t="s">
        <v>46</v>
      </c>
      <c r="N35" s="5">
        <v>457.00000000002183</v>
      </c>
      <c r="O35" s="5">
        <v>2</v>
      </c>
      <c r="P35" s="5">
        <v>228.50000000001091</v>
      </c>
      <c r="Q35" s="37">
        <v>0.19929256710922552</v>
      </c>
      <c r="R35" s="37">
        <v>0.82109367289247548</v>
      </c>
    </row>
    <row r="36" spans="5:18">
      <c r="E36" s="5" t="s">
        <v>47</v>
      </c>
      <c r="F36" s="5">
        <v>20638</v>
      </c>
      <c r="G36" s="5">
        <v>18</v>
      </c>
      <c r="H36" s="5">
        <v>1146.5555555555557</v>
      </c>
      <c r="I36" s="5"/>
      <c r="J36" s="5"/>
      <c r="K36" s="5"/>
      <c r="M36" s="5" t="s">
        <v>47</v>
      </c>
      <c r="N36" s="5">
        <v>20638</v>
      </c>
      <c r="O36" s="5">
        <v>18</v>
      </c>
      <c r="P36" s="5">
        <v>1146.5555555555557</v>
      </c>
      <c r="Q36" s="5"/>
      <c r="R36" s="5"/>
    </row>
    <row r="37" spans="5:18">
      <c r="E37" s="5"/>
      <c r="F37" s="5"/>
      <c r="G37" s="5"/>
      <c r="H37" s="5"/>
      <c r="I37" s="5"/>
      <c r="J37" s="5"/>
      <c r="K37" s="5"/>
      <c r="M37" s="5"/>
      <c r="N37" s="5"/>
      <c r="O37" s="5"/>
      <c r="P37" s="5"/>
      <c r="Q37" s="5"/>
      <c r="R37" s="5"/>
    </row>
    <row r="38" spans="5:18" ht="17" thickBot="1">
      <c r="E38" s="6" t="s">
        <v>37</v>
      </c>
      <c r="F38" s="6">
        <v>87647.333333333314</v>
      </c>
      <c r="G38" s="6">
        <v>23</v>
      </c>
      <c r="H38" s="6"/>
      <c r="I38" s="6"/>
      <c r="J38" s="6"/>
      <c r="K38" s="6"/>
      <c r="M38" s="6" t="s">
        <v>50</v>
      </c>
      <c r="N38" s="6">
        <f>N35+N36</f>
        <v>21095.000000000022</v>
      </c>
      <c r="O38" s="6">
        <f>O35+O36</f>
        <v>20</v>
      </c>
      <c r="P38" s="6">
        <f>N38/O38</f>
        <v>1054.7500000000011</v>
      </c>
      <c r="Q38" s="6"/>
      <c r="R38" s="6"/>
    </row>
    <row r="55" spans="28:28">
      <c r="AB55" s="23" t="s">
        <v>134</v>
      </c>
    </row>
  </sheetData>
  <conditionalFormatting sqref="B4:C15 H9 H15 H21 F27:G27">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48F00-322E-694E-B53A-3AEB572ACFA8}">
  <dimension ref="A1:M37"/>
  <sheetViews>
    <sheetView workbookViewId="0"/>
  </sheetViews>
  <sheetFormatPr baseColWidth="10" defaultRowHeight="16"/>
  <sheetData>
    <row r="1" spans="1:13">
      <c r="A1" s="15" t="s">
        <v>127</v>
      </c>
    </row>
    <row r="2" spans="1:13" ht="17" thickBot="1"/>
    <row r="3" spans="1:13" ht="24" thickBot="1">
      <c r="C3" s="32" t="s">
        <v>34</v>
      </c>
      <c r="D3" s="33" t="s">
        <v>32</v>
      </c>
      <c r="E3" s="31" t="s">
        <v>33</v>
      </c>
      <c r="J3" s="19" t="s">
        <v>51</v>
      </c>
    </row>
    <row r="4" spans="1:13">
      <c r="C4" s="4">
        <v>152</v>
      </c>
      <c r="D4" s="4">
        <v>195</v>
      </c>
      <c r="E4" s="4">
        <v>148</v>
      </c>
      <c r="J4" s="20"/>
      <c r="K4" s="20" t="s">
        <v>113</v>
      </c>
      <c r="L4" s="20" t="s">
        <v>114</v>
      </c>
      <c r="M4" s="20" t="s">
        <v>115</v>
      </c>
    </row>
    <row r="5" spans="1:13" ht="17">
      <c r="C5" s="4">
        <v>181</v>
      </c>
      <c r="D5" s="4">
        <v>247</v>
      </c>
      <c r="E5" s="4">
        <v>178</v>
      </c>
      <c r="J5" s="21" t="s">
        <v>58</v>
      </c>
      <c r="K5" s="21" t="s">
        <v>59</v>
      </c>
      <c r="L5" s="21" t="s">
        <v>60</v>
      </c>
      <c r="M5" s="21" t="s">
        <v>61</v>
      </c>
    </row>
    <row r="6" spans="1:13" ht="17">
      <c r="C6" s="4">
        <v>145</v>
      </c>
      <c r="D6" s="4">
        <v>251</v>
      </c>
      <c r="E6" s="4">
        <v>213</v>
      </c>
      <c r="J6" s="21" t="s">
        <v>65</v>
      </c>
      <c r="K6" s="21" t="s">
        <v>73</v>
      </c>
      <c r="L6" s="21" t="s">
        <v>74</v>
      </c>
      <c r="M6" s="21" t="s">
        <v>75</v>
      </c>
    </row>
    <row r="7" spans="1:13" ht="17">
      <c r="C7" s="4">
        <v>102</v>
      </c>
      <c r="D7" s="4">
        <v>285</v>
      </c>
      <c r="E7" s="4">
        <v>223</v>
      </c>
      <c r="J7" s="21" t="s">
        <v>72</v>
      </c>
      <c r="K7" s="21" t="s">
        <v>116</v>
      </c>
      <c r="L7" s="21" t="s">
        <v>117</v>
      </c>
      <c r="M7" s="21" t="s">
        <v>118</v>
      </c>
    </row>
    <row r="8" spans="1:13" ht="17">
      <c r="C8" s="4">
        <v>29</v>
      </c>
      <c r="D8" s="4">
        <v>122</v>
      </c>
      <c r="E8" s="4">
        <v>82</v>
      </c>
      <c r="J8" s="21" t="s">
        <v>79</v>
      </c>
      <c r="K8" s="21" t="s">
        <v>76</v>
      </c>
      <c r="L8" s="21" t="s">
        <v>77</v>
      </c>
      <c r="M8" s="21" t="s">
        <v>78</v>
      </c>
    </row>
    <row r="9" spans="1:13" ht="17">
      <c r="C9" s="4">
        <v>79</v>
      </c>
      <c r="D9" s="4">
        <v>153</v>
      </c>
      <c r="E9" s="4">
        <v>130</v>
      </c>
      <c r="J9" s="21" t="s">
        <v>86</v>
      </c>
      <c r="K9" s="21" t="s">
        <v>90</v>
      </c>
      <c r="L9" s="21" t="s">
        <v>91</v>
      </c>
      <c r="M9" s="21" t="s">
        <v>92</v>
      </c>
    </row>
    <row r="10" spans="1:13" ht="17">
      <c r="C10" s="4">
        <v>111</v>
      </c>
      <c r="D10" s="4">
        <v>171</v>
      </c>
      <c r="E10" s="4">
        <v>170</v>
      </c>
      <c r="J10" s="21" t="s">
        <v>93</v>
      </c>
      <c r="K10" s="21" t="s">
        <v>119</v>
      </c>
      <c r="L10" s="21" t="s">
        <v>119</v>
      </c>
      <c r="M10" s="21" t="s">
        <v>119</v>
      </c>
    </row>
    <row r="11" spans="1:13" ht="17">
      <c r="C11" s="4">
        <v>79</v>
      </c>
      <c r="D11" s="4">
        <v>188</v>
      </c>
      <c r="E11" s="4">
        <v>118</v>
      </c>
      <c r="J11" s="21" t="s">
        <v>95</v>
      </c>
      <c r="K11" s="21" t="s">
        <v>120</v>
      </c>
      <c r="L11" s="21" t="s">
        <v>121</v>
      </c>
      <c r="M11" s="21" t="s">
        <v>122</v>
      </c>
    </row>
    <row r="21" spans="2:5" ht="17" thickBot="1"/>
    <row r="22" spans="2:5">
      <c r="B22" s="7"/>
      <c r="C22" s="7" t="s">
        <v>34</v>
      </c>
      <c r="D22" s="7" t="s">
        <v>32</v>
      </c>
      <c r="E22" s="7" t="s">
        <v>33</v>
      </c>
    </row>
    <row r="23" spans="2:5">
      <c r="B23" s="5"/>
      <c r="C23" s="5"/>
      <c r="D23" s="5"/>
      <c r="E23" s="5"/>
    </row>
    <row r="24" spans="2:5">
      <c r="B24" s="5" t="s">
        <v>11</v>
      </c>
      <c r="C24" s="5">
        <v>109.75</v>
      </c>
      <c r="D24" s="5">
        <v>201.5</v>
      </c>
      <c r="E24" s="5">
        <v>157.75</v>
      </c>
    </row>
    <row r="25" spans="2:5">
      <c r="B25" s="5" t="s">
        <v>12</v>
      </c>
      <c r="C25" s="5">
        <v>17.205428960484703</v>
      </c>
      <c r="D25" s="5">
        <v>19.511901130189383</v>
      </c>
      <c r="E25" s="5">
        <v>16.931321355911439</v>
      </c>
    </row>
    <row r="26" spans="2:5">
      <c r="B26" s="5" t="s">
        <v>13</v>
      </c>
      <c r="C26" s="5">
        <v>106.5</v>
      </c>
      <c r="D26" s="5">
        <v>191.5</v>
      </c>
      <c r="E26" s="5">
        <v>159</v>
      </c>
    </row>
    <row r="27" spans="2:5">
      <c r="B27" s="5" t="s">
        <v>14</v>
      </c>
      <c r="C27" s="5">
        <v>79</v>
      </c>
      <c r="D27" s="5" t="e">
        <v>#N/A</v>
      </c>
      <c r="E27" s="5" t="e">
        <v>#N/A</v>
      </c>
    </row>
    <row r="28" spans="2:5">
      <c r="B28" s="5" t="s">
        <v>15</v>
      </c>
      <c r="C28" s="5">
        <v>48.66430196472858</v>
      </c>
      <c r="D28" s="5">
        <v>55.187990411993496</v>
      </c>
      <c r="E28" s="5">
        <v>47.889008580854359</v>
      </c>
    </row>
    <row r="29" spans="2:5">
      <c r="B29" s="5" t="s">
        <v>16</v>
      </c>
      <c r="C29" s="5">
        <v>2368.2142857142858</v>
      </c>
      <c r="D29" s="5">
        <v>3045.7142857142858</v>
      </c>
      <c r="E29" s="5">
        <v>2293.3571428571427</v>
      </c>
    </row>
    <row r="30" spans="2:5">
      <c r="B30" s="5" t="s">
        <v>17</v>
      </c>
      <c r="C30" s="5">
        <v>-0.32660093175460503</v>
      </c>
      <c r="D30" s="5">
        <v>-1.0087904749919945</v>
      </c>
      <c r="E30" s="5">
        <v>-0.75013486731884971</v>
      </c>
    </row>
    <row r="31" spans="2:5">
      <c r="B31" s="5" t="s">
        <v>18</v>
      </c>
      <c r="C31" s="5">
        <v>-0.17226156859659286</v>
      </c>
      <c r="D31" s="5">
        <v>0.1699971507508399</v>
      </c>
      <c r="E31" s="5">
        <v>-0.10954020777409158</v>
      </c>
    </row>
    <row r="32" spans="2:5">
      <c r="B32" s="5" t="s">
        <v>19</v>
      </c>
      <c r="C32" s="5">
        <v>152</v>
      </c>
      <c r="D32" s="5">
        <v>163</v>
      </c>
      <c r="E32" s="5">
        <v>141</v>
      </c>
    </row>
    <row r="33" spans="2:5">
      <c r="B33" s="5" t="s">
        <v>20</v>
      </c>
      <c r="C33" s="5">
        <v>29</v>
      </c>
      <c r="D33" s="5">
        <v>122</v>
      </c>
      <c r="E33" s="5">
        <v>82</v>
      </c>
    </row>
    <row r="34" spans="2:5">
      <c r="B34" s="5" t="s">
        <v>21</v>
      </c>
      <c r="C34" s="5">
        <v>181</v>
      </c>
      <c r="D34" s="5">
        <v>285</v>
      </c>
      <c r="E34" s="5">
        <v>223</v>
      </c>
    </row>
    <row r="35" spans="2:5">
      <c r="B35" s="5" t="s">
        <v>22</v>
      </c>
      <c r="C35" s="5">
        <v>878</v>
      </c>
      <c r="D35" s="5">
        <v>1612</v>
      </c>
      <c r="E35" s="5">
        <v>1262</v>
      </c>
    </row>
    <row r="36" spans="2:5">
      <c r="B36" s="5" t="s">
        <v>23</v>
      </c>
      <c r="C36" s="5">
        <v>8</v>
      </c>
      <c r="D36" s="5">
        <v>8</v>
      </c>
      <c r="E36" s="5">
        <v>8</v>
      </c>
    </row>
    <row r="37" spans="2:5" ht="17" thickBot="1">
      <c r="B37" s="6" t="s">
        <v>24</v>
      </c>
      <c r="C37" s="6">
        <v>40.684374579018964</v>
      </c>
      <c r="D37" s="6">
        <v>46.138314607126482</v>
      </c>
      <c r="E37" s="6">
        <v>40.036213089699025</v>
      </c>
    </row>
  </sheetData>
  <conditionalFormatting sqref="C4:E11">
    <cfRule type="colorScale" priority="4">
      <colorScale>
        <cfvo type="min"/>
        <cfvo type="percentile" val="50"/>
        <cfvo type="max"/>
        <color rgb="FFF8696B"/>
        <color rgb="FFFFEB84"/>
        <color rgb="FF63BE7B"/>
      </colorScale>
    </cfRule>
  </conditionalFormatting>
  <conditionalFormatting sqref="C24:E24 C4:E11 C26:E26 C33:E34">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ABB45-BAA1-BC40-ABA9-83B9E741BA36}">
  <dimension ref="A1:J38"/>
  <sheetViews>
    <sheetView zoomScaleNormal="100" workbookViewId="0"/>
  </sheetViews>
  <sheetFormatPr baseColWidth="10" defaultRowHeight="16"/>
  <sheetData>
    <row r="1" spans="1:10">
      <c r="A1" s="15" t="s">
        <v>128</v>
      </c>
    </row>
    <row r="2" spans="1:10" ht="17" thickBot="1"/>
    <row r="3" spans="1:10" ht="17" thickBot="1">
      <c r="B3" s="24" t="s">
        <v>102</v>
      </c>
      <c r="C3" s="25" t="s">
        <v>103</v>
      </c>
    </row>
    <row r="4" spans="1:10" ht="23">
      <c r="B4" s="4">
        <v>152</v>
      </c>
      <c r="C4" s="4">
        <v>29</v>
      </c>
      <c r="H4" s="19" t="s">
        <v>51</v>
      </c>
    </row>
    <row r="5" spans="1:10">
      <c r="B5" s="4">
        <v>181</v>
      </c>
      <c r="C5" s="4">
        <v>79</v>
      </c>
      <c r="H5" s="20"/>
      <c r="I5" s="20" t="s">
        <v>104</v>
      </c>
      <c r="J5" s="20" t="s">
        <v>105</v>
      </c>
    </row>
    <row r="6" spans="1:10" ht="17">
      <c r="B6" s="4">
        <v>145</v>
      </c>
      <c r="C6" s="4">
        <v>111</v>
      </c>
      <c r="H6" s="21" t="s">
        <v>58</v>
      </c>
      <c r="I6" s="21" t="s">
        <v>60</v>
      </c>
      <c r="J6" s="21" t="s">
        <v>63</v>
      </c>
    </row>
    <row r="7" spans="1:10" ht="17">
      <c r="B7" s="4">
        <v>102</v>
      </c>
      <c r="C7" s="4">
        <v>79</v>
      </c>
      <c r="H7" s="21" t="s">
        <v>65</v>
      </c>
      <c r="I7" s="21" t="s">
        <v>106</v>
      </c>
      <c r="J7" s="21" t="s">
        <v>107</v>
      </c>
    </row>
    <row r="8" spans="1:10" ht="17">
      <c r="B8" s="4">
        <v>195</v>
      </c>
      <c r="C8" s="4">
        <v>122</v>
      </c>
      <c r="H8" s="21" t="s">
        <v>72</v>
      </c>
      <c r="I8" s="21" t="s">
        <v>63</v>
      </c>
      <c r="J8" s="21" t="s">
        <v>108</v>
      </c>
    </row>
    <row r="9" spans="1:10" ht="17">
      <c r="B9" s="4">
        <v>247</v>
      </c>
      <c r="C9" s="4">
        <v>153</v>
      </c>
      <c r="H9" s="21" t="s">
        <v>79</v>
      </c>
      <c r="I9" s="21" t="s">
        <v>71</v>
      </c>
      <c r="J9" s="21" t="s">
        <v>109</v>
      </c>
    </row>
    <row r="10" spans="1:10" ht="17">
      <c r="B10" s="4">
        <v>251</v>
      </c>
      <c r="C10" s="4">
        <v>171</v>
      </c>
      <c r="H10" s="21" t="s">
        <v>86</v>
      </c>
      <c r="I10" s="21" t="s">
        <v>87</v>
      </c>
      <c r="J10" s="21" t="s">
        <v>90</v>
      </c>
    </row>
    <row r="11" spans="1:10" ht="17">
      <c r="B11" s="4">
        <v>285</v>
      </c>
      <c r="C11" s="4">
        <v>188</v>
      </c>
      <c r="H11" s="21" t="s">
        <v>93</v>
      </c>
      <c r="I11" s="21" t="s">
        <v>110</v>
      </c>
      <c r="J11" s="21" t="s">
        <v>110</v>
      </c>
    </row>
    <row r="12" spans="1:10" ht="17">
      <c r="B12" s="4">
        <v>148</v>
      </c>
      <c r="C12" s="4">
        <v>82</v>
      </c>
      <c r="H12" s="21" t="s">
        <v>95</v>
      </c>
      <c r="I12" s="21" t="s">
        <v>111</v>
      </c>
      <c r="J12" s="21" t="s">
        <v>112</v>
      </c>
    </row>
    <row r="13" spans="1:10">
      <c r="B13" s="4">
        <v>178</v>
      </c>
      <c r="C13" s="4">
        <v>130</v>
      </c>
    </row>
    <row r="14" spans="1:10">
      <c r="B14" s="4">
        <v>213</v>
      </c>
      <c r="C14" s="4">
        <v>170</v>
      </c>
      <c r="H14" s="22" t="s">
        <v>123</v>
      </c>
    </row>
    <row r="15" spans="1:10">
      <c r="B15" s="4">
        <v>223</v>
      </c>
      <c r="C15" s="4">
        <v>118</v>
      </c>
    </row>
    <row r="22" spans="1:4" ht="17" thickBot="1"/>
    <row r="23" spans="1:4">
      <c r="A23" s="7"/>
      <c r="B23" s="7" t="s">
        <v>102</v>
      </c>
      <c r="C23" s="7" t="s">
        <v>103</v>
      </c>
    </row>
    <row r="24" spans="1:4">
      <c r="A24" s="5"/>
      <c r="B24" s="5"/>
      <c r="C24" s="5"/>
      <c r="D24" s="34" t="s">
        <v>126</v>
      </c>
    </row>
    <row r="25" spans="1:4">
      <c r="A25" s="5" t="s">
        <v>11</v>
      </c>
      <c r="B25" s="5">
        <v>193.33333333333334</v>
      </c>
      <c r="C25" s="5">
        <v>119.33333333333333</v>
      </c>
      <c r="D25">
        <f>B25-C25</f>
        <v>74.000000000000014</v>
      </c>
    </row>
    <row r="26" spans="1:4">
      <c r="A26" s="5" t="s">
        <v>12</v>
      </c>
      <c r="B26" s="5">
        <v>15.25209043463429</v>
      </c>
      <c r="C26" s="5">
        <v>13.507760582701927</v>
      </c>
    </row>
    <row r="27" spans="1:4">
      <c r="A27" s="5" t="s">
        <v>13</v>
      </c>
      <c r="B27" s="5">
        <v>188</v>
      </c>
      <c r="C27" s="5">
        <v>120</v>
      </c>
    </row>
    <row r="28" spans="1:4">
      <c r="A28" s="5" t="s">
        <v>14</v>
      </c>
      <c r="B28" s="5" t="e">
        <v>#N/A</v>
      </c>
      <c r="C28" s="5">
        <v>79</v>
      </c>
    </row>
    <row r="29" spans="1:4">
      <c r="A29" s="5" t="s">
        <v>15</v>
      </c>
      <c r="B29" s="5">
        <v>52.834791108843739</v>
      </c>
      <c r="C29" s="5">
        <v>46.79225525143184</v>
      </c>
    </row>
    <row r="30" spans="1:4">
      <c r="A30" s="5" t="s">
        <v>16</v>
      </c>
      <c r="B30" s="5">
        <v>2791.5151515151533</v>
      </c>
      <c r="C30" s="5">
        <v>2189.5151515151506</v>
      </c>
    </row>
    <row r="31" spans="1:4">
      <c r="A31" s="5" t="s">
        <v>17</v>
      </c>
      <c r="B31" s="5">
        <v>-0.53205594809315482</v>
      </c>
      <c r="C31" s="5">
        <v>-0.38239546720017836</v>
      </c>
    </row>
    <row r="32" spans="1:4">
      <c r="A32" s="5" t="s">
        <v>18</v>
      </c>
      <c r="B32" s="5">
        <v>7.8590368223064158E-2</v>
      </c>
      <c r="C32" s="5">
        <v>-0.30860051443421849</v>
      </c>
    </row>
    <row r="33" spans="1:3">
      <c r="A33" s="5" t="s">
        <v>19</v>
      </c>
      <c r="B33" s="5">
        <v>183</v>
      </c>
      <c r="C33" s="5">
        <v>159</v>
      </c>
    </row>
    <row r="34" spans="1:3">
      <c r="A34" s="5" t="s">
        <v>20</v>
      </c>
      <c r="B34" s="5">
        <v>102</v>
      </c>
      <c r="C34" s="5">
        <v>29</v>
      </c>
    </row>
    <row r="35" spans="1:3">
      <c r="A35" s="5" t="s">
        <v>21</v>
      </c>
      <c r="B35" s="5">
        <v>285</v>
      </c>
      <c r="C35" s="5">
        <v>188</v>
      </c>
    </row>
    <row r="36" spans="1:3">
      <c r="A36" s="5" t="s">
        <v>22</v>
      </c>
      <c r="B36" s="5">
        <v>2320</v>
      </c>
      <c r="C36" s="5">
        <v>1432</v>
      </c>
    </row>
    <row r="37" spans="1:3">
      <c r="A37" s="5" t="s">
        <v>23</v>
      </c>
      <c r="B37" s="5">
        <v>12</v>
      </c>
      <c r="C37" s="5">
        <v>12</v>
      </c>
    </row>
    <row r="38" spans="1:3" ht="17" thickBot="1">
      <c r="A38" s="6" t="s">
        <v>24</v>
      </c>
      <c r="B38" s="6">
        <v>33.569624707005701</v>
      </c>
      <c r="C38" s="6">
        <v>29.730380588597722</v>
      </c>
    </row>
  </sheetData>
  <conditionalFormatting sqref="B25:C25 B4:C15 B27:C27 B34:C3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Kalkylblad</vt:lpstr>
      </vt:variant>
      <vt:variant>
        <vt:i4>6</vt:i4>
      </vt:variant>
      <vt:variant>
        <vt:lpstr>Namngivna områden</vt:lpstr>
      </vt:variant>
      <vt:variant>
        <vt:i4>1</vt:i4>
      </vt:variant>
    </vt:vector>
  </HeadingPairs>
  <TitlesOfParts>
    <vt:vector size="7" baseType="lpstr">
      <vt:lpstr>Skiss experimentutformning v1</vt:lpstr>
      <vt:lpstr>Skiss experimentutformning v2</vt:lpstr>
      <vt:lpstr>Lådagram och test av förutsättn</vt:lpstr>
      <vt:lpstr>Variansanalys och tolkning</vt:lpstr>
      <vt:lpstr>Lädagram plats</vt:lpstr>
      <vt:lpstr>Lådagram täthet</vt:lpstr>
      <vt:lpstr>'Lädagram plats'!OLE_LINK920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2019-03-27T13:46:02Z</dcterms:created>
  <dcterms:modified xsi:type="dcterms:W3CDTF">2020-01-06T09:11:57Z</dcterms:modified>
</cp:coreProperties>
</file>