
<file path=[Content_Types].xml><?xml version="1.0" encoding="utf-8"?>
<Types xmlns="http://schemas.openxmlformats.org/package/2006/content-type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08"/>
  <workbookPr defaultThemeVersion="166925"/>
  <mc:AlternateContent xmlns:mc="http://schemas.openxmlformats.org/markup-compatibility/2006">
    <mc:Choice Requires="x15">
      <x15ac:absPath xmlns:x15ac="http://schemas.microsoft.com/office/spreadsheetml/2010/11/ac" url="/Users/boj15/Box Sync/Default Sync Folder/Dropbox/Kurs i experimentdesign/statdistansv20/Kursmapp/avsnitt5/exempel-kap8/"/>
    </mc:Choice>
  </mc:AlternateContent>
  <xr:revisionPtr revIDLastSave="0" documentId="13_ncr:1_{E48B4654-2AD6-1E4E-9904-17093B57B14D}" xr6:coauthVersionLast="36" xr6:coauthVersionMax="36" xr10:uidLastSave="{00000000-0000-0000-0000-000000000000}"/>
  <bookViews>
    <workbookView xWindow="960" yWindow="460" windowWidth="31720" windowHeight="21140" xr2:uid="{637839F5-AC69-094B-B45A-DBF13DCE9105}"/>
  </bookViews>
  <sheets>
    <sheet name="Blad 1" sheetId="1" r:id="rId1"/>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5" i="1" l="1"/>
  <c r="F54" i="1" l="1"/>
  <c r="E58" i="1" s="1"/>
  <c r="F58" i="1" s="1"/>
  <c r="G58" i="1" s="1"/>
  <c r="E54" i="1"/>
  <c r="E57" i="1" l="1"/>
  <c r="F57" i="1" s="1"/>
  <c r="G57" i="1" s="1"/>
</calcChain>
</file>

<file path=xl/sharedStrings.xml><?xml version="1.0" encoding="utf-8"?>
<sst xmlns="http://schemas.openxmlformats.org/spreadsheetml/2006/main" count="93" uniqueCount="78">
  <si>
    <t>Control (C)</t>
  </si>
  <si>
    <t>Procedural control (PC)</t>
  </si>
  <si>
    <t>Experimental (E)</t>
  </si>
  <si>
    <t>Anova: En faktor</t>
  </si>
  <si>
    <t>SAMMANFATTNING</t>
  </si>
  <si>
    <t>Grupper</t>
  </si>
  <si>
    <t>Antal</t>
  </si>
  <si>
    <t>Summa</t>
  </si>
  <si>
    <t>Medelvärde</t>
  </si>
  <si>
    <t>Varians</t>
  </si>
  <si>
    <t>ANOVA</t>
  </si>
  <si>
    <t>Variationsursprung</t>
  </si>
  <si>
    <t>KvS</t>
  </si>
  <si>
    <t>fg</t>
  </si>
  <si>
    <t>MKv</t>
  </si>
  <si>
    <t>F</t>
  </si>
  <si>
    <t>p-värde</t>
  </si>
  <si>
    <t>F-krit</t>
  </si>
  <si>
    <t>Mellan grupper</t>
  </si>
  <si>
    <t>Inom grupper</t>
  </si>
  <si>
    <t>Totalt</t>
  </si>
  <si>
    <t>Exempel med predation på sidan 227 och i tabell 8.5a.</t>
  </si>
  <si>
    <t>F-kvot</t>
  </si>
  <si>
    <r>
      <rPr>
        <i/>
        <sz val="12"/>
        <color theme="1"/>
        <rFont val="Calibri"/>
        <family val="2"/>
        <scheme val="minor"/>
      </rPr>
      <t>L</t>
    </r>
    <r>
      <rPr>
        <sz val="9"/>
        <color theme="1"/>
        <rFont val="Calibri (Brödtext)_x0000_"/>
      </rPr>
      <t>1</t>
    </r>
  </si>
  <si>
    <r>
      <rPr>
        <i/>
        <sz val="12"/>
        <color theme="1"/>
        <rFont val="Calibri"/>
        <family val="2"/>
        <scheme val="minor"/>
      </rPr>
      <t>L</t>
    </r>
    <r>
      <rPr>
        <sz val="9"/>
        <color theme="1"/>
        <rFont val="Calibri (Brödtext)_x0000_"/>
      </rPr>
      <t>2</t>
    </r>
  </si>
  <si>
    <t>n</t>
  </si>
  <si>
    <t>a</t>
  </si>
  <si>
    <t>Standardfel</t>
  </si>
  <si>
    <t>Medianvärde</t>
  </si>
  <si>
    <t>Typvärde</t>
  </si>
  <si>
    <t>Standardavvikelse</t>
  </si>
  <si>
    <t>Toppighet</t>
  </si>
  <si>
    <t>Snedhet</t>
  </si>
  <si>
    <t>Variationsvidd</t>
  </si>
  <si>
    <t>Minimum</t>
  </si>
  <si>
    <t>Maximum</t>
  </si>
  <si>
    <t>Konfidensnivå(95.0%)</t>
  </si>
  <si>
    <t>#f9a87b</t>
  </si>
  <si>
    <t>#fcce84</t>
  </si>
  <si>
    <t>#8fc981</t>
  </si>
  <si>
    <t>färgkoder för lådagrammet</t>
  </si>
  <si>
    <t>Box plot statistics</t>
  </si>
  <si>
    <t>Control </t>
  </si>
  <si>
    <t>Procedural.control </t>
  </si>
  <si>
    <t>Experimental </t>
  </si>
  <si>
    <t>Upper whisker </t>
  </si>
  <si>
    <t>37.00 </t>
  </si>
  <si>
    <t>43.70 </t>
  </si>
  <si>
    <t>63.80 </t>
  </si>
  <si>
    <t>3rd quartile </t>
  </si>
  <si>
    <t>31.60 </t>
  </si>
  <si>
    <t>36.60 </t>
  </si>
  <si>
    <t>61.30 </t>
  </si>
  <si>
    <t>Median </t>
  </si>
  <si>
    <t>31.20 </t>
  </si>
  <si>
    <t>61.20 </t>
  </si>
  <si>
    <t>1st quartile </t>
  </si>
  <si>
    <t>20.00 </t>
  </si>
  <si>
    <t>25.10 </t>
  </si>
  <si>
    <t>51.90 </t>
  </si>
  <si>
    <t>Lower whisker </t>
  </si>
  <si>
    <t>19.50 </t>
  </si>
  <si>
    <t>22.60 </t>
  </si>
  <si>
    <t>44.80 </t>
  </si>
  <si>
    <t>Nr. of data points </t>
  </si>
  <si>
    <t>5.00 </t>
  </si>
  <si>
    <t>Mean </t>
  </si>
  <si>
    <t>27.86 </t>
  </si>
  <si>
    <t>32.92 </t>
  </si>
  <si>
    <t>56.60 </t>
  </si>
  <si>
    <t xml:space="preserve">Cochrans test </t>
  </si>
  <si>
    <t>H_0: Alla varianser är lika</t>
  </si>
  <si>
    <r>
      <t xml:space="preserve">a </t>
    </r>
    <r>
      <rPr>
        <sz val="9"/>
        <rFont val="Geneva"/>
        <family val="2"/>
      </rPr>
      <t xml:space="preserve">= </t>
    </r>
    <r>
      <rPr>
        <i/>
        <sz val="9"/>
        <rFont val="Geneva"/>
        <family val="2"/>
      </rPr>
      <t>k</t>
    </r>
  </si>
  <si>
    <r>
      <t xml:space="preserve">antal frihetsgrader = </t>
    </r>
    <r>
      <rPr>
        <i/>
        <sz val="9"/>
        <rFont val="Geneva"/>
        <family val="2"/>
      </rPr>
      <t>v</t>
    </r>
  </si>
  <si>
    <r>
      <t>C crit (</t>
    </r>
    <r>
      <rPr>
        <i/>
        <sz val="9"/>
        <rFont val="Geneva"/>
        <family val="2"/>
      </rPr>
      <t>P</t>
    </r>
    <r>
      <rPr>
        <sz val="9"/>
        <rFont val="Geneva"/>
        <family val="2"/>
      </rPr>
      <t xml:space="preserve"> = 0,05)</t>
    </r>
  </si>
  <si>
    <t>Cochrans C</t>
  </si>
  <si>
    <r>
      <t xml:space="preserve">Ej signifikant. </t>
    </r>
    <r>
      <rPr>
        <sz val="12"/>
        <color theme="1"/>
        <rFont val="Calibri"/>
        <family val="2"/>
        <scheme val="minor"/>
      </rPr>
      <t>Slutsats: Homogena varianser.</t>
    </r>
  </si>
  <si>
    <t>Bo Johannesson i januari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</si>
</sst>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
    <numFmt numFmtId="165" formatCode="0.0000"/>
    <numFmt numFmtId="166" formatCode="0.000000"/>
    <numFmt numFmtId="167" formatCode="0.0"/>
  </numFmts>
  <fonts count="14">
    <font>
      <sz val="12"/>
      <color theme="1"/>
      <name val="Calibri"/>
      <family val="2"/>
      <scheme val="minor"/>
    </font>
    <font>
      <i/>
      <sz val="12"/>
      <color theme="1"/>
      <name val="Calibri"/>
      <family val="2"/>
      <scheme val="minor"/>
    </font>
    <font>
      <b/>
      <sz val="18"/>
      <color theme="1"/>
      <name val="Helvetica"/>
      <family val="2"/>
    </font>
    <font>
      <b/>
      <sz val="12"/>
      <color theme="1"/>
      <name val="Calibri"/>
      <family val="2"/>
      <scheme val="minor"/>
    </font>
    <font>
      <sz val="9"/>
      <color theme="1"/>
      <name val="Calibri (Brödtext)_x0000_"/>
    </font>
    <font>
      <sz val="10"/>
      <color theme="1"/>
      <name val="Calibri"/>
      <family val="2"/>
      <scheme val="minor"/>
    </font>
    <font>
      <sz val="18"/>
      <color rgb="FF333333"/>
      <name val="Helvetica Neue"/>
      <family val="2"/>
    </font>
    <font>
      <b/>
      <sz val="12"/>
      <color theme="1"/>
      <name val="Helvetica Neue"/>
      <family val="2"/>
    </font>
    <font>
      <sz val="12"/>
      <color theme="1"/>
      <name val="Courier New"/>
      <family val="1"/>
    </font>
    <font>
      <i/>
      <sz val="13"/>
      <color theme="1"/>
      <name val="Calibri"/>
      <family val="2"/>
      <scheme val="minor"/>
    </font>
    <font>
      <i/>
      <sz val="9"/>
      <name val="Geneva"/>
      <family val="2"/>
    </font>
    <font>
      <sz val="9"/>
      <name val="Geneva"/>
      <family val="2"/>
    </font>
    <font>
      <sz val="12"/>
      <name val="Helv"/>
    </font>
    <font>
      <b/>
      <sz val="10"/>
      <color theme="1"/>
      <name val="Calibri"/>
      <family val="2"/>
      <scheme val="minor"/>
    </font>
  </fonts>
  <fills count="2">
    <fill>
      <patternFill patternType="none"/>
    </fill>
    <fill>
      <patternFill patternType="gray125"/>
    </fill>
  </fills>
  <borders count="5">
    <border>
      <left/>
      <right/>
      <top/>
      <bottom/>
      <diagonal/>
    </border>
    <border>
      <left/>
      <right/>
      <top/>
      <bottom style="thin">
        <color indexed="64"/>
      </bottom>
      <diagonal/>
    </border>
    <border>
      <left/>
      <right/>
      <top/>
      <bottom style="double">
        <color indexed="64"/>
      </bottom>
      <diagonal/>
    </border>
    <border>
      <left/>
      <right/>
      <top/>
      <bottom style="medium">
        <color indexed="64"/>
      </bottom>
      <diagonal/>
    </border>
    <border>
      <left/>
      <right/>
      <top style="medium">
        <color indexed="64"/>
      </top>
      <bottom style="thin">
        <color indexed="64"/>
      </bottom>
      <diagonal/>
    </border>
  </borders>
  <cellStyleXfs count="1">
    <xf numFmtId="0" fontId="0" fillId="0" borderId="0"/>
  </cellStyleXfs>
  <cellXfs count="32">
    <xf numFmtId="0" fontId="0" fillId="0" borderId="0" xfId="0"/>
    <xf numFmtId="0" fontId="0" fillId="0" borderId="1" xfId="0" applyBorder="1"/>
    <xf numFmtId="0" fontId="0" fillId="0" borderId="0" xfId="0" applyBorder="1"/>
    <xf numFmtId="0" fontId="0" fillId="0" borderId="2" xfId="0" applyBorder="1"/>
    <xf numFmtId="0" fontId="0" fillId="0" borderId="0" xfId="0" applyFill="1" applyBorder="1" applyAlignment="1"/>
    <xf numFmtId="0" fontId="0" fillId="0" borderId="3" xfId="0" applyFill="1" applyBorder="1" applyAlignment="1"/>
    <xf numFmtId="0" fontId="1" fillId="0" borderId="4" xfId="0" applyFont="1" applyFill="1" applyBorder="1" applyAlignment="1">
      <alignment horizontal="center"/>
    </xf>
    <xf numFmtId="0" fontId="2" fillId="0" borderId="0" xfId="0" applyFont="1"/>
    <xf numFmtId="0" fontId="1" fillId="0" borderId="0" xfId="0" applyFont="1"/>
    <xf numFmtId="0" fontId="0" fillId="0" borderId="0" xfId="0" applyAlignment="1">
      <alignment horizontal="right"/>
    </xf>
    <xf numFmtId="164" fontId="0" fillId="0" borderId="0" xfId="0" applyNumberFormat="1"/>
    <xf numFmtId="11" fontId="3" fillId="0" borderId="0" xfId="0" applyNumberFormat="1" applyFont="1"/>
    <xf numFmtId="0" fontId="5" fillId="0" borderId="0" xfId="0" applyFont="1"/>
    <xf numFmtId="0" fontId="6" fillId="0" borderId="0" xfId="0" applyFont="1"/>
    <xf numFmtId="0" fontId="7" fillId="0" borderId="0" xfId="0" applyFont="1"/>
    <xf numFmtId="0" fontId="8" fillId="0" borderId="0" xfId="0" applyFont="1"/>
    <xf numFmtId="0" fontId="1" fillId="0" borderId="0" xfId="0" applyFont="1" applyAlignment="1">
      <alignment horizontal="center" vertical="top"/>
    </xf>
    <xf numFmtId="0" fontId="1" fillId="0" borderId="0" xfId="0" applyFont="1" applyAlignment="1">
      <alignment horizontal="center"/>
    </xf>
    <xf numFmtId="0" fontId="9" fillId="0" borderId="0" xfId="0" applyFont="1"/>
    <xf numFmtId="0" fontId="10" fillId="0" borderId="0" xfId="0" applyFont="1"/>
    <xf numFmtId="0" fontId="11" fillId="0" borderId="0" xfId="0" applyFont="1"/>
    <xf numFmtId="0" fontId="11" fillId="0" borderId="0" xfId="0" applyFont="1" applyBorder="1"/>
    <xf numFmtId="0" fontId="11" fillId="0" borderId="2" xfId="0" applyFont="1" applyBorder="1"/>
    <xf numFmtId="165" fontId="0" fillId="0" borderId="2" xfId="0" applyNumberFormat="1" applyBorder="1"/>
    <xf numFmtId="0" fontId="3" fillId="0" borderId="0" xfId="0" applyFont="1"/>
    <xf numFmtId="165" fontId="12" fillId="0" borderId="0" xfId="0" applyNumberFormat="1" applyFont="1" applyBorder="1"/>
    <xf numFmtId="0" fontId="13" fillId="0" borderId="0" xfId="0" applyFont="1"/>
    <xf numFmtId="2" fontId="0" fillId="0" borderId="3" xfId="0" applyNumberFormat="1" applyFill="1" applyBorder="1" applyAlignment="1"/>
    <xf numFmtId="167" fontId="0" fillId="0" borderId="3" xfId="0" applyNumberFormat="1" applyFill="1" applyBorder="1" applyAlignment="1"/>
    <xf numFmtId="166" fontId="3" fillId="0" borderId="0" xfId="0" applyNumberFormat="1" applyFont="1" applyFill="1" applyBorder="1" applyAlignment="1"/>
    <xf numFmtId="2" fontId="0" fillId="0" borderId="0" xfId="0" applyNumberFormat="1" applyFill="1" applyBorder="1" applyAlignment="1"/>
    <xf numFmtId="167" fontId="0" fillId="0" borderId="0" xfId="0" applyNumberFormat="1" applyFill="1" applyBorder="1" applyAlignment="1"/>
  </cellXfs>
  <cellStyles count="1">
    <cellStyle name="Normal" xfId="0" builtinId="0"/>
  </cellStyles>
  <dxfs count="0"/>
  <tableStyles count="0" defaultTableStyle="TableStyleMedium2" defaultPivotStyle="PivotStyleLight16"/>
  <colors>
    <mruColors>
      <color rgb="FF0000FF"/>
      <color rgb="FF004DD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76200</xdr:colOff>
      <xdr:row>1</xdr:row>
      <xdr:rowOff>177800</xdr:rowOff>
    </xdr:from>
    <xdr:to>
      <xdr:col>9</xdr:col>
      <xdr:colOff>660400</xdr:colOff>
      <xdr:row>6</xdr:row>
      <xdr:rowOff>139700</xdr:rowOff>
    </xdr:to>
    <xdr:sp macro="" textlink="">
      <xdr:nvSpPr>
        <xdr:cNvPr id="2" name="textruta 1">
          <a:extLst>
            <a:ext uri="{FF2B5EF4-FFF2-40B4-BE49-F238E27FC236}">
              <a16:creationId xmlns:a16="http://schemas.microsoft.com/office/drawing/2014/main" id="{9FA8C3E8-FEA8-7347-A1E8-83D25BE55CB3}"/>
            </a:ext>
          </a:extLst>
        </xdr:cNvPr>
        <xdr:cNvSpPr txBox="1"/>
      </xdr:nvSpPr>
      <xdr:spPr>
        <a:xfrm>
          <a:off x="4813300" y="469900"/>
          <a:ext cx="4711700" cy="1130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Här finns en faktor: predation. Den har de tre fixerade nivåerna: kontroll, procedurkontroll och experiment. Den linjära modellen finns beskriven i formel 7.6 på sidan 145. Mätvariabel ( responsvariabel) är medelantal individer av bytesdjuret.Vi har inte tillgång till originaldata, men här har jag skapat data med medelvärden och varianser, som ligger mycket nära de i tabell 8.5a.</a:t>
          </a:r>
        </a:p>
      </xdr:txBody>
    </xdr:sp>
    <xdr:clientData/>
  </xdr:twoCellAnchor>
  <xdr:twoCellAnchor>
    <xdr:from>
      <xdr:col>12</xdr:col>
      <xdr:colOff>241300</xdr:colOff>
      <xdr:row>44</xdr:row>
      <xdr:rowOff>63500</xdr:rowOff>
    </xdr:from>
    <xdr:to>
      <xdr:col>18</xdr:col>
      <xdr:colOff>76200</xdr:colOff>
      <xdr:row>71</xdr:row>
      <xdr:rowOff>101600</xdr:rowOff>
    </xdr:to>
    <xdr:sp macro="" textlink="">
      <xdr:nvSpPr>
        <xdr:cNvPr id="3" name="textruta 2">
          <a:extLst>
            <a:ext uri="{FF2B5EF4-FFF2-40B4-BE49-F238E27FC236}">
              <a16:creationId xmlns:a16="http://schemas.microsoft.com/office/drawing/2014/main" id="{38C7AC79-5B6A-FA4D-85D9-8C8D762A4BC6}"/>
            </a:ext>
          </a:extLst>
        </xdr:cNvPr>
        <xdr:cNvSpPr txBox="1"/>
      </xdr:nvSpPr>
      <xdr:spPr>
        <a:xfrm>
          <a:off x="11557000" y="9817100"/>
          <a:ext cx="5880100" cy="5549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Istället för att använda </a:t>
          </a:r>
          <a:r>
            <a:rPr lang="sv-SE" sz="1100" i="1"/>
            <a:t>Excel</a:t>
          </a:r>
          <a:r>
            <a:rPr lang="sv-SE" sz="1100"/>
            <a:t> kan man använda </a:t>
          </a:r>
          <a:r>
            <a:rPr lang="sv-SE" sz="1100" b="1"/>
            <a:t>programspråket R</a:t>
          </a:r>
          <a:r>
            <a:rPr lang="sv-SE" sz="1100"/>
            <a:t> för att göra Cochrans test och variansanalysen. Här följer exempel på kod och resultat.</a:t>
          </a:r>
        </a:p>
        <a:p>
          <a:endParaRPr lang="sv-SE" sz="1100"/>
        </a:p>
        <a:p>
          <a:r>
            <a:rPr lang="sv-SE" sz="1100"/>
            <a:t>GAD-package {GAD}</a:t>
          </a:r>
        </a:p>
        <a:p>
          <a:endParaRPr lang="sv-SE" sz="1100"/>
        </a:p>
        <a:p>
          <a:r>
            <a:rPr lang="sv-SE" sz="1000">
              <a:solidFill>
                <a:srgbClr val="0000FF"/>
              </a:solidFill>
              <a:latin typeface="Monaco" pitchFamily="2" charset="77"/>
            </a:rPr>
            <a:t>Unexsid227a &lt;- read_excel("Unexsid227a.xlsx")</a:t>
          </a:r>
        </a:p>
        <a:p>
          <a:r>
            <a:rPr lang="sv-SE" sz="1000">
              <a:solidFill>
                <a:srgbClr val="0000FF"/>
              </a:solidFill>
              <a:latin typeface="Monaco" pitchFamily="2" charset="77"/>
            </a:rPr>
            <a:t>View(Unexsid227a)                                                                           </a:t>
          </a:r>
        </a:p>
        <a:p>
          <a:r>
            <a:rPr lang="sv-SE" sz="1000">
              <a:solidFill>
                <a:srgbClr val="0000FF"/>
              </a:solidFill>
              <a:latin typeface="Monaco" pitchFamily="2" charset="77"/>
            </a:rPr>
            <a:t>P &lt;- as.fixed(Unexsid227a$Predation)</a:t>
          </a:r>
        </a:p>
        <a:p>
          <a:r>
            <a:rPr lang="sv-SE" sz="1000">
              <a:solidFill>
                <a:srgbClr val="0000FF"/>
              </a:solidFill>
              <a:latin typeface="Monaco" pitchFamily="2" charset="77"/>
            </a:rPr>
            <a:t>model227a &lt;- lm(Abundance ~ P, data = Unexsid227a)</a:t>
          </a:r>
        </a:p>
        <a:p>
          <a:endParaRPr lang="sv-SE" sz="1000">
            <a:solidFill>
              <a:srgbClr val="0000FF"/>
            </a:solidFill>
            <a:latin typeface="Monaco" pitchFamily="2" charset="77"/>
          </a:endParaRPr>
        </a:p>
        <a:p>
          <a:r>
            <a:rPr lang="sv-SE" sz="1000">
              <a:solidFill>
                <a:srgbClr val="0000FF"/>
              </a:solidFill>
              <a:latin typeface="Monaco" pitchFamily="2" charset="77"/>
            </a:rPr>
            <a:t>C.test(model227a)</a:t>
          </a:r>
        </a:p>
        <a:p>
          <a:endParaRPr lang="sv-SE" sz="1000">
            <a:latin typeface="Monaco" pitchFamily="2" charset="77"/>
          </a:endParaRPr>
        </a:p>
        <a:p>
          <a:r>
            <a:rPr lang="sv-SE" sz="1000">
              <a:latin typeface="Monaco" pitchFamily="2" charset="77"/>
            </a:rPr>
            <a:t>	Cochran test of homogeneity of variances</a:t>
          </a:r>
        </a:p>
        <a:p>
          <a:endParaRPr lang="sv-SE" sz="1000">
            <a:latin typeface="Monaco" pitchFamily="2" charset="77"/>
          </a:endParaRPr>
        </a:p>
        <a:p>
          <a:r>
            <a:rPr lang="sv-SE" sz="1000">
              <a:latin typeface="Monaco" pitchFamily="2" charset="77"/>
            </a:rPr>
            <a:t>data:  model227a</a:t>
          </a:r>
        </a:p>
        <a:p>
          <a:r>
            <a:rPr lang="sv-SE" sz="1000">
              <a:latin typeface="Monaco" pitchFamily="2" charset="77"/>
            </a:rPr>
            <a:t>C = 0.38497, n = 5, k = 3, p-value = 1.09</a:t>
          </a:r>
        </a:p>
        <a:p>
          <a:r>
            <a:rPr lang="sv-SE" sz="1000">
              <a:latin typeface="Monaco" pitchFamily="2" charset="77"/>
            </a:rPr>
            <a:t>alternative hypothesis: Group PC has outlying variance</a:t>
          </a:r>
        </a:p>
        <a:p>
          <a:r>
            <a:rPr lang="sv-SE" sz="1000">
              <a:latin typeface="Monaco" pitchFamily="2" charset="77"/>
            </a:rPr>
            <a:t>sample estimates:</a:t>
          </a:r>
        </a:p>
        <a:p>
          <a:r>
            <a:rPr lang="sv-SE" sz="1000">
              <a:latin typeface="Monaco" pitchFamily="2" charset="77"/>
            </a:rPr>
            <a:t>     C     PC      E </a:t>
          </a:r>
        </a:p>
        <a:p>
          <a:r>
            <a:rPr lang="sv-SE" sz="1000">
              <a:latin typeface="Monaco" pitchFamily="2" charset="77"/>
            </a:rPr>
            <a:t>60.088 77.737 64.105 </a:t>
          </a:r>
        </a:p>
        <a:p>
          <a:endParaRPr lang="sv-SE" sz="1000">
            <a:latin typeface="Monaco" pitchFamily="2" charset="77"/>
          </a:endParaRPr>
        </a:p>
        <a:p>
          <a:r>
            <a:rPr lang="sv-SE" sz="1000">
              <a:solidFill>
                <a:srgbClr val="0000FF"/>
              </a:solidFill>
              <a:latin typeface="Monaco" pitchFamily="2" charset="77"/>
            </a:rPr>
            <a:t>gad(model227a)</a:t>
          </a:r>
        </a:p>
        <a:p>
          <a:endParaRPr lang="sv-SE" sz="1000">
            <a:latin typeface="Monaco" pitchFamily="2" charset="77"/>
          </a:endParaRPr>
        </a:p>
        <a:p>
          <a:r>
            <a:rPr lang="sv-SE" sz="1000">
              <a:latin typeface="Monaco" pitchFamily="2" charset="77"/>
            </a:rPr>
            <a:t>Analysis of Variance Table</a:t>
          </a:r>
        </a:p>
        <a:p>
          <a:endParaRPr lang="sv-SE" sz="1000">
            <a:latin typeface="Monaco" pitchFamily="2" charset="77"/>
          </a:endParaRPr>
        </a:p>
        <a:p>
          <a:r>
            <a:rPr lang="sv-SE" sz="1000">
              <a:latin typeface="Monaco" pitchFamily="2" charset="77"/>
            </a:rPr>
            <a:t>Response: Abundance</a:t>
          </a:r>
        </a:p>
        <a:p>
          <a:r>
            <a:rPr lang="sv-SE" sz="1000">
              <a:latin typeface="Monaco" pitchFamily="2" charset="77"/>
            </a:rPr>
            <a:t>         Df  Sum Sq Mean Sq F value   Pr(&gt;F)    </a:t>
          </a:r>
        </a:p>
        <a:p>
          <a:r>
            <a:rPr lang="sv-SE" sz="1000">
              <a:latin typeface="Monaco" pitchFamily="2" charset="77"/>
            </a:rPr>
            <a:t>P         2 2353.89 1176.94  17.485 0.000278 ***</a:t>
          </a:r>
        </a:p>
        <a:p>
          <a:r>
            <a:rPr lang="sv-SE" sz="1000">
              <a:latin typeface="Monaco" pitchFamily="2" charset="77"/>
            </a:rPr>
            <a:t>Residual 12  807.72   67.31                     </a:t>
          </a:r>
        </a:p>
        <a:p>
          <a:r>
            <a:rPr lang="sv-SE" sz="1000">
              <a:latin typeface="Monaco" pitchFamily="2" charset="77"/>
            </a:rPr>
            <a:t>---</a:t>
          </a:r>
        </a:p>
        <a:p>
          <a:r>
            <a:rPr lang="sv-SE" sz="1000">
              <a:latin typeface="Monaco" pitchFamily="2" charset="77"/>
            </a:rPr>
            <a:t>Signif. codes:  0 ‘***’ 0.001 ‘**’ 0.01 ‘*’ 0.05 ‘.’ 0.1 ‘ ’ 1</a:t>
          </a:r>
        </a:p>
      </xdr:txBody>
    </xdr:sp>
    <xdr:clientData/>
  </xdr:twoCellAnchor>
  <xdr:twoCellAnchor editAs="oneCell">
    <xdr:from>
      <xdr:col>0</xdr:col>
      <xdr:colOff>101600</xdr:colOff>
      <xdr:row>51</xdr:row>
      <xdr:rowOff>76200</xdr:rowOff>
    </xdr:from>
    <xdr:to>
      <xdr:col>3</xdr:col>
      <xdr:colOff>65314</xdr:colOff>
      <xdr:row>59</xdr:row>
      <xdr:rowOff>12700</xdr:rowOff>
    </xdr:to>
    <xdr:pic>
      <xdr:nvPicPr>
        <xdr:cNvPr id="4" name="Bildobjekt 3">
          <a:extLst>
            <a:ext uri="{FF2B5EF4-FFF2-40B4-BE49-F238E27FC236}">
              <a16:creationId xmlns:a16="http://schemas.microsoft.com/office/drawing/2014/main" id="{6219CA4F-27B5-EA45-A7DD-9D3AEB2E4285}"/>
            </a:ext>
          </a:extLst>
        </xdr:cNvPr>
        <xdr:cNvPicPr>
          <a:picLocks noChangeAspect="1"/>
        </xdr:cNvPicPr>
      </xdr:nvPicPr>
      <xdr:blipFill>
        <a:blip xmlns:r="http://schemas.openxmlformats.org/officeDocument/2006/relationships" r:embed="rId1"/>
        <a:stretch>
          <a:fillRect/>
        </a:stretch>
      </xdr:blipFill>
      <xdr:spPr>
        <a:xfrm>
          <a:off x="101600" y="5118100"/>
          <a:ext cx="3570514" cy="1562100"/>
        </a:xfrm>
        <a:prstGeom prst="rect">
          <a:avLst/>
        </a:prstGeom>
      </xdr:spPr>
    </xdr:pic>
    <xdr:clientData/>
  </xdr:twoCellAnchor>
  <xdr:twoCellAnchor editAs="oneCell">
    <xdr:from>
      <xdr:col>0</xdr:col>
      <xdr:colOff>88900</xdr:colOff>
      <xdr:row>59</xdr:row>
      <xdr:rowOff>76200</xdr:rowOff>
    </xdr:from>
    <xdr:to>
      <xdr:col>3</xdr:col>
      <xdr:colOff>965200</xdr:colOff>
      <xdr:row>72</xdr:row>
      <xdr:rowOff>35148</xdr:rowOff>
    </xdr:to>
    <xdr:pic>
      <xdr:nvPicPr>
        <xdr:cNvPr id="5" name="Bildobjekt 4">
          <a:extLst>
            <a:ext uri="{FF2B5EF4-FFF2-40B4-BE49-F238E27FC236}">
              <a16:creationId xmlns:a16="http://schemas.microsoft.com/office/drawing/2014/main" id="{DEB639C7-62CC-E146-9E04-2CA766A5E848}"/>
            </a:ext>
          </a:extLst>
        </xdr:cNvPr>
        <xdr:cNvPicPr>
          <a:picLocks noChangeAspect="1"/>
        </xdr:cNvPicPr>
      </xdr:nvPicPr>
      <xdr:blipFill>
        <a:blip xmlns:r="http://schemas.openxmlformats.org/officeDocument/2006/relationships" r:embed="rId2"/>
        <a:stretch>
          <a:fillRect/>
        </a:stretch>
      </xdr:blipFill>
      <xdr:spPr>
        <a:xfrm>
          <a:off x="88900" y="6743700"/>
          <a:ext cx="4483100" cy="2600548"/>
        </a:xfrm>
        <a:prstGeom prst="rect">
          <a:avLst/>
        </a:prstGeom>
      </xdr:spPr>
    </xdr:pic>
    <xdr:clientData/>
  </xdr:twoCellAnchor>
  <xdr:twoCellAnchor>
    <xdr:from>
      <xdr:col>4</xdr:col>
      <xdr:colOff>101600</xdr:colOff>
      <xdr:row>8</xdr:row>
      <xdr:rowOff>0</xdr:rowOff>
    </xdr:from>
    <xdr:to>
      <xdr:col>7</xdr:col>
      <xdr:colOff>774700</xdr:colOff>
      <xdr:row>15</xdr:row>
      <xdr:rowOff>88900</xdr:rowOff>
    </xdr:to>
    <xdr:sp macro="" textlink="">
      <xdr:nvSpPr>
        <xdr:cNvPr id="6" name="textruta 5">
          <a:extLst>
            <a:ext uri="{FF2B5EF4-FFF2-40B4-BE49-F238E27FC236}">
              <a16:creationId xmlns:a16="http://schemas.microsoft.com/office/drawing/2014/main" id="{8EA48712-09E1-364C-8B05-B38295F0E4DE}"/>
            </a:ext>
          </a:extLst>
        </xdr:cNvPr>
        <xdr:cNvSpPr txBox="1"/>
      </xdr:nvSpPr>
      <xdr:spPr>
        <a:xfrm>
          <a:off x="4838700" y="1892300"/>
          <a:ext cx="3149600" cy="1536700"/>
        </a:xfrm>
        <a:prstGeom prst="rect">
          <a:avLst/>
        </a:prstGeom>
        <a:solidFill>
          <a:schemeClr val="lt1"/>
        </a:solidFill>
        <a:ln w="9525" cmpd="sng">
          <a:solidFill>
            <a:schemeClr val="bg2">
              <a:lumMod val="9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Färgerna i cellerna med data och beskrivande statistik, samt i lådorna i lådagrmmet är de som kommer från villkorsstyrd formatering här i Excel. I data är det lägsta värdet 19.5. Det har fått den starkast röda färgen. Det högsta värdet i data är 63.8. Villkorsstyrd formatering har gett det den starkast gröna färgen. Alla värden däremellan har en färg mellan dessa båda färger.</a:t>
          </a:r>
        </a:p>
        <a:p>
          <a:endParaRPr lang="sv-SE" sz="1100"/>
        </a:p>
        <a:p>
          <a:endParaRPr lang="sv-SE" sz="1100"/>
        </a:p>
      </xdr:txBody>
    </xdr:sp>
    <xdr:clientData/>
  </xdr:twoCellAnchor>
  <xdr:twoCellAnchor editAs="oneCell">
    <xdr:from>
      <xdr:col>0</xdr:col>
      <xdr:colOff>342901</xdr:colOff>
      <xdr:row>8</xdr:row>
      <xdr:rowOff>88899</xdr:rowOff>
    </xdr:from>
    <xdr:to>
      <xdr:col>4</xdr:col>
      <xdr:colOff>15955</xdr:colOff>
      <xdr:row>21</xdr:row>
      <xdr:rowOff>108838</xdr:rowOff>
    </xdr:to>
    <xdr:pic>
      <xdr:nvPicPr>
        <xdr:cNvPr id="7" name="Bildobjekt 6">
          <a:extLst>
            <a:ext uri="{FF2B5EF4-FFF2-40B4-BE49-F238E27FC236}">
              <a16:creationId xmlns:a16="http://schemas.microsoft.com/office/drawing/2014/main" id="{A9672A1C-FB73-1E4C-BCD6-29003704A01D}"/>
            </a:ext>
          </a:extLst>
        </xdr:cNvPr>
        <xdr:cNvPicPr>
          <a:picLocks noChangeAspect="1"/>
        </xdr:cNvPicPr>
      </xdr:nvPicPr>
      <xdr:blipFill rotWithShape="1">
        <a:blip xmlns:r="http://schemas.openxmlformats.org/officeDocument/2006/relationships" r:embed="rId3"/>
        <a:srcRect l="13067" t="13091" r="7866" b="20909"/>
        <a:stretch/>
      </xdr:blipFill>
      <xdr:spPr>
        <a:xfrm>
          <a:off x="342901" y="1828799"/>
          <a:ext cx="4410154" cy="2699639"/>
        </a:xfrm>
        <a:prstGeom prst="rect">
          <a:avLst/>
        </a:prstGeom>
        <a:solidFill>
          <a:schemeClr val="lt1"/>
        </a:solidFill>
      </xdr:spPr>
    </xdr:pic>
    <xdr:clientData/>
  </xdr:twoCellAnchor>
  <xdr:twoCellAnchor>
    <xdr:from>
      <xdr:col>4</xdr:col>
      <xdr:colOff>88900</xdr:colOff>
      <xdr:row>15</xdr:row>
      <xdr:rowOff>152400</xdr:rowOff>
    </xdr:from>
    <xdr:to>
      <xdr:col>8</xdr:col>
      <xdr:colOff>203200</xdr:colOff>
      <xdr:row>25</xdr:row>
      <xdr:rowOff>0</xdr:rowOff>
    </xdr:to>
    <xdr:sp macro="" textlink="">
      <xdr:nvSpPr>
        <xdr:cNvPr id="8" name="textruta 7">
          <a:extLst>
            <a:ext uri="{FF2B5EF4-FFF2-40B4-BE49-F238E27FC236}">
              <a16:creationId xmlns:a16="http://schemas.microsoft.com/office/drawing/2014/main" id="{7F3F1A59-95FF-3340-890F-13742263C7E4}"/>
            </a:ext>
          </a:extLst>
        </xdr:cNvPr>
        <xdr:cNvSpPr txBox="1"/>
      </xdr:nvSpPr>
      <xdr:spPr>
        <a:xfrm>
          <a:off x="4826000" y="3505200"/>
          <a:ext cx="3416300" cy="1892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Box plot description for figure legend:</a:t>
          </a:r>
        </a:p>
        <a:p>
          <a:r>
            <a:rPr lang="sv-SE" sz="1100"/>
            <a:t>Center lines show the medians; box limits indicate the 25th and 75th percentiles as determined by R software; whiskers extend 1.5 times the interquartile range from the 25th and 75th percentiles, outliers are represented by dots; crosses represent sample means. n = 5 sample points.</a:t>
          </a:r>
        </a:p>
        <a:p>
          <a:endParaRPr lang="sv-SE" sz="1100"/>
        </a:p>
        <a:p>
          <a:r>
            <a:rPr lang="sv-SE" sz="1100"/>
            <a:t>Varje låda i lådagrammet har samma färg som dess medelvärde har i ANOVA- tabellen.</a:t>
          </a:r>
        </a:p>
      </xdr:txBody>
    </xdr:sp>
    <xdr:clientData/>
  </xdr:twoCellAnchor>
  <xdr:twoCellAnchor>
    <xdr:from>
      <xdr:col>8</xdr:col>
      <xdr:colOff>139700</xdr:colOff>
      <xdr:row>45</xdr:row>
      <xdr:rowOff>127000</xdr:rowOff>
    </xdr:from>
    <xdr:to>
      <xdr:col>10</xdr:col>
      <xdr:colOff>431800</xdr:colOff>
      <xdr:row>51</xdr:row>
      <xdr:rowOff>38100</xdr:rowOff>
    </xdr:to>
    <xdr:sp macro="" textlink="">
      <xdr:nvSpPr>
        <xdr:cNvPr id="9" name="textruta 8">
          <a:extLst>
            <a:ext uri="{FF2B5EF4-FFF2-40B4-BE49-F238E27FC236}">
              <a16:creationId xmlns:a16="http://schemas.microsoft.com/office/drawing/2014/main" id="{E71F2507-122F-E546-BB4D-5499F66A1996}"/>
            </a:ext>
          </a:extLst>
        </xdr:cNvPr>
        <xdr:cNvSpPr txBox="1"/>
      </xdr:nvSpPr>
      <xdr:spPr>
        <a:xfrm>
          <a:off x="8178800" y="6972300"/>
          <a:ext cx="1943100" cy="1155700"/>
        </a:xfrm>
        <a:prstGeom prst="rect">
          <a:avLst/>
        </a:prstGeom>
        <a:solidFill>
          <a:schemeClr val="lt1"/>
        </a:solidFill>
        <a:ln w="9525" cmpd="sng">
          <a:solidFill>
            <a:srgbClr val="C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Vi ser signifikanta skillnader</a:t>
          </a:r>
          <a:r>
            <a:rPr lang="sv-SE" sz="1100" baseline="0"/>
            <a:t> </a:t>
          </a:r>
          <a:r>
            <a:rPr lang="sv-SE" sz="1100"/>
            <a:t>inom faktorn </a:t>
          </a:r>
          <a:r>
            <a:rPr lang="sv-SE" sz="1100" i="1"/>
            <a:t>predation</a:t>
          </a:r>
          <a:r>
            <a:rPr lang="sv-SE" sz="1100"/>
            <a:t>.  Vi kan därför gå vidare med planerade multipla jämförelser för att se var skillnaderna finns inom faktorn.</a:t>
          </a:r>
        </a:p>
      </xdr:txBody>
    </xdr:sp>
    <xdr:clientData/>
  </xdr:twoCellAnchor>
  <xdr:twoCellAnchor>
    <xdr:from>
      <xdr:col>7</xdr:col>
      <xdr:colOff>660400</xdr:colOff>
      <xdr:row>44</xdr:row>
      <xdr:rowOff>23211</xdr:rowOff>
    </xdr:from>
    <xdr:to>
      <xdr:col>8</xdr:col>
      <xdr:colOff>139700</xdr:colOff>
      <xdr:row>45</xdr:row>
      <xdr:rowOff>103790</xdr:rowOff>
    </xdr:to>
    <xdr:sp macro="" textlink="">
      <xdr:nvSpPr>
        <xdr:cNvPr id="10" name="textruta 1">
          <a:extLst>
            <a:ext uri="{FF2B5EF4-FFF2-40B4-BE49-F238E27FC236}">
              <a16:creationId xmlns:a16="http://schemas.microsoft.com/office/drawing/2014/main" id="{A2ECD2D1-47CD-0C4D-99F6-7B64810B5930}"/>
            </a:ext>
          </a:extLst>
        </xdr:cNvPr>
        <xdr:cNvSpPr txBox="1"/>
      </xdr:nvSpPr>
      <xdr:spPr>
        <a:xfrm>
          <a:off x="7874000" y="6665311"/>
          <a:ext cx="304800" cy="283779"/>
        </a:xfrm>
        <a:prstGeom prst="rect">
          <a:avLst/>
        </a:prstGeom>
        <a:solidFill>
          <a:schemeClr val="tx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lvl1pPr>
            <a:defRPr>
              <a:solidFill>
                <a:schemeClr val="dk1"/>
              </a:solidFill>
              <a:latin typeface="+mn-lt"/>
              <a:ea typeface="+mn-ea"/>
              <a:cs typeface="+mn-cs"/>
            </a:defRPr>
          </a:lvl1pPr>
          <a:lvl2pPr>
            <a:defRPr>
              <a:solidFill>
                <a:schemeClr val="dk1"/>
              </a:solidFill>
              <a:latin typeface="+mn-lt"/>
              <a:ea typeface="+mn-ea"/>
              <a:cs typeface="+mn-cs"/>
            </a:defRPr>
          </a:lvl2pPr>
          <a:lvl3pPr>
            <a:defRPr>
              <a:solidFill>
                <a:schemeClr val="dk1"/>
              </a:solidFill>
              <a:latin typeface="+mn-lt"/>
              <a:ea typeface="+mn-ea"/>
              <a:cs typeface="+mn-cs"/>
            </a:defRPr>
          </a:lvl3pPr>
          <a:lvl4pPr>
            <a:defRPr>
              <a:solidFill>
                <a:schemeClr val="dk1"/>
              </a:solidFill>
              <a:latin typeface="+mn-lt"/>
              <a:ea typeface="+mn-ea"/>
              <a:cs typeface="+mn-cs"/>
            </a:defRPr>
          </a:lvl4pPr>
          <a:lvl5pPr>
            <a:defRPr>
              <a:solidFill>
                <a:schemeClr val="dk1"/>
              </a:solidFill>
              <a:latin typeface="+mn-lt"/>
              <a:ea typeface="+mn-ea"/>
              <a:cs typeface="+mn-cs"/>
            </a:defRPr>
          </a:lvl5pPr>
          <a:lvl6pPr>
            <a:defRPr>
              <a:solidFill>
                <a:schemeClr val="dk1"/>
              </a:solidFill>
              <a:latin typeface="+mn-lt"/>
              <a:ea typeface="+mn-ea"/>
              <a:cs typeface="+mn-cs"/>
            </a:defRPr>
          </a:lvl6pPr>
          <a:lvl7pPr>
            <a:defRPr>
              <a:solidFill>
                <a:schemeClr val="dk1"/>
              </a:solidFill>
              <a:latin typeface="+mn-lt"/>
              <a:ea typeface="+mn-ea"/>
              <a:cs typeface="+mn-cs"/>
            </a:defRPr>
          </a:lvl7pPr>
          <a:lvl8pPr>
            <a:defRPr>
              <a:solidFill>
                <a:schemeClr val="dk1"/>
              </a:solidFill>
              <a:latin typeface="+mn-lt"/>
              <a:ea typeface="+mn-ea"/>
              <a:cs typeface="+mn-cs"/>
            </a:defRPr>
          </a:lvl8pPr>
          <a:lvl9pPr>
            <a:defRPr>
              <a:solidFill>
                <a:schemeClr val="dk1"/>
              </a:solidFill>
              <a:latin typeface="+mn-lt"/>
              <a:ea typeface="+mn-ea"/>
              <a:cs typeface="+mn-cs"/>
            </a:defRPr>
          </a:lvl9pPr>
        </a:lstStyle>
        <a:p>
          <a:pPr algn="ctr"/>
          <a:r>
            <a:rPr lang="sv-SE" sz="1400" b="1">
              <a:solidFill>
                <a:schemeClr val="bg1"/>
              </a:solidFill>
            </a:rPr>
            <a:t>1</a:t>
          </a:r>
        </a:p>
      </xdr:txBody>
    </xdr:sp>
    <xdr:clientData/>
  </xdr:twoCellAnchor>
  <xdr:twoCellAnchor>
    <xdr:from>
      <xdr:col>7</xdr:col>
      <xdr:colOff>63500</xdr:colOff>
      <xdr:row>51</xdr:row>
      <xdr:rowOff>50800</xdr:rowOff>
    </xdr:from>
    <xdr:to>
      <xdr:col>8</xdr:col>
      <xdr:colOff>152400</xdr:colOff>
      <xdr:row>54</xdr:row>
      <xdr:rowOff>139700</xdr:rowOff>
    </xdr:to>
    <xdr:cxnSp macro="">
      <xdr:nvCxnSpPr>
        <xdr:cNvPr id="12" name="Rak pil 11">
          <a:extLst>
            <a:ext uri="{FF2B5EF4-FFF2-40B4-BE49-F238E27FC236}">
              <a16:creationId xmlns:a16="http://schemas.microsoft.com/office/drawing/2014/main" id="{A0F484BA-C45E-4C45-A4DF-47AFEF89D616}"/>
            </a:ext>
          </a:extLst>
        </xdr:cNvPr>
        <xdr:cNvCxnSpPr/>
      </xdr:nvCxnSpPr>
      <xdr:spPr>
        <a:xfrm flipH="1">
          <a:off x="7277100" y="8140700"/>
          <a:ext cx="914400" cy="698500"/>
        </a:xfrm>
        <a:prstGeom prst="straightConnector1">
          <a:avLst/>
        </a:prstGeom>
        <a:ln>
          <a:solidFill>
            <a:schemeClr val="tx1"/>
          </a:solidFill>
          <a:prstDash val="dash"/>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584200</xdr:colOff>
      <xdr:row>55</xdr:row>
      <xdr:rowOff>97221</xdr:rowOff>
    </xdr:from>
    <xdr:to>
      <xdr:col>3</xdr:col>
      <xdr:colOff>889000</xdr:colOff>
      <xdr:row>56</xdr:row>
      <xdr:rowOff>177800</xdr:rowOff>
    </xdr:to>
    <xdr:sp macro="" textlink="">
      <xdr:nvSpPr>
        <xdr:cNvPr id="14" name="textruta 1">
          <a:extLst>
            <a:ext uri="{FF2B5EF4-FFF2-40B4-BE49-F238E27FC236}">
              <a16:creationId xmlns:a16="http://schemas.microsoft.com/office/drawing/2014/main" id="{8095B570-931D-CC40-8FAD-B80D2E68171D}"/>
            </a:ext>
          </a:extLst>
        </xdr:cNvPr>
        <xdr:cNvSpPr txBox="1"/>
      </xdr:nvSpPr>
      <xdr:spPr>
        <a:xfrm>
          <a:off x="4191000" y="8999921"/>
          <a:ext cx="304800" cy="283779"/>
        </a:xfrm>
        <a:prstGeom prst="rect">
          <a:avLst/>
        </a:prstGeom>
        <a:solidFill>
          <a:schemeClr val="tx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lvl1pPr>
            <a:defRPr>
              <a:solidFill>
                <a:schemeClr val="dk1"/>
              </a:solidFill>
              <a:latin typeface="+mn-lt"/>
              <a:ea typeface="+mn-ea"/>
              <a:cs typeface="+mn-cs"/>
            </a:defRPr>
          </a:lvl1pPr>
          <a:lvl2pPr>
            <a:defRPr>
              <a:solidFill>
                <a:schemeClr val="dk1"/>
              </a:solidFill>
              <a:latin typeface="+mn-lt"/>
              <a:ea typeface="+mn-ea"/>
              <a:cs typeface="+mn-cs"/>
            </a:defRPr>
          </a:lvl2pPr>
          <a:lvl3pPr>
            <a:defRPr>
              <a:solidFill>
                <a:schemeClr val="dk1"/>
              </a:solidFill>
              <a:latin typeface="+mn-lt"/>
              <a:ea typeface="+mn-ea"/>
              <a:cs typeface="+mn-cs"/>
            </a:defRPr>
          </a:lvl3pPr>
          <a:lvl4pPr>
            <a:defRPr>
              <a:solidFill>
                <a:schemeClr val="dk1"/>
              </a:solidFill>
              <a:latin typeface="+mn-lt"/>
              <a:ea typeface="+mn-ea"/>
              <a:cs typeface="+mn-cs"/>
            </a:defRPr>
          </a:lvl4pPr>
          <a:lvl5pPr>
            <a:defRPr>
              <a:solidFill>
                <a:schemeClr val="dk1"/>
              </a:solidFill>
              <a:latin typeface="+mn-lt"/>
              <a:ea typeface="+mn-ea"/>
              <a:cs typeface="+mn-cs"/>
            </a:defRPr>
          </a:lvl5pPr>
          <a:lvl6pPr>
            <a:defRPr>
              <a:solidFill>
                <a:schemeClr val="dk1"/>
              </a:solidFill>
              <a:latin typeface="+mn-lt"/>
              <a:ea typeface="+mn-ea"/>
              <a:cs typeface="+mn-cs"/>
            </a:defRPr>
          </a:lvl6pPr>
          <a:lvl7pPr>
            <a:defRPr>
              <a:solidFill>
                <a:schemeClr val="dk1"/>
              </a:solidFill>
              <a:latin typeface="+mn-lt"/>
              <a:ea typeface="+mn-ea"/>
              <a:cs typeface="+mn-cs"/>
            </a:defRPr>
          </a:lvl7pPr>
          <a:lvl8pPr>
            <a:defRPr>
              <a:solidFill>
                <a:schemeClr val="dk1"/>
              </a:solidFill>
              <a:latin typeface="+mn-lt"/>
              <a:ea typeface="+mn-ea"/>
              <a:cs typeface="+mn-cs"/>
            </a:defRPr>
          </a:lvl8pPr>
          <a:lvl9pPr>
            <a:defRPr>
              <a:solidFill>
                <a:schemeClr val="dk1"/>
              </a:solidFill>
              <a:latin typeface="+mn-lt"/>
              <a:ea typeface="+mn-ea"/>
              <a:cs typeface="+mn-cs"/>
            </a:defRPr>
          </a:lvl9pPr>
        </a:lstStyle>
        <a:p>
          <a:pPr algn="ctr"/>
          <a:r>
            <a:rPr lang="sv-SE" sz="1400" b="1">
              <a:solidFill>
                <a:schemeClr val="bg1"/>
              </a:solidFill>
            </a:rPr>
            <a:t>2</a:t>
          </a:r>
        </a:p>
      </xdr:txBody>
    </xdr:sp>
    <xdr:clientData/>
  </xdr:twoCellAnchor>
  <xdr:twoCellAnchor>
    <xdr:from>
      <xdr:col>3</xdr:col>
      <xdr:colOff>584200</xdr:colOff>
      <xdr:row>57</xdr:row>
      <xdr:rowOff>0</xdr:rowOff>
    </xdr:from>
    <xdr:to>
      <xdr:col>3</xdr:col>
      <xdr:colOff>889000</xdr:colOff>
      <xdr:row>58</xdr:row>
      <xdr:rowOff>80579</xdr:rowOff>
    </xdr:to>
    <xdr:sp macro="" textlink="">
      <xdr:nvSpPr>
        <xdr:cNvPr id="15" name="textruta 1">
          <a:extLst>
            <a:ext uri="{FF2B5EF4-FFF2-40B4-BE49-F238E27FC236}">
              <a16:creationId xmlns:a16="http://schemas.microsoft.com/office/drawing/2014/main" id="{6E1BD808-3F07-5549-9181-61BF618E85E5}"/>
            </a:ext>
          </a:extLst>
        </xdr:cNvPr>
        <xdr:cNvSpPr txBox="1"/>
      </xdr:nvSpPr>
      <xdr:spPr>
        <a:xfrm>
          <a:off x="4191000" y="9309100"/>
          <a:ext cx="304800" cy="283779"/>
        </a:xfrm>
        <a:prstGeom prst="rect">
          <a:avLst/>
        </a:prstGeom>
        <a:solidFill>
          <a:schemeClr val="tx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lvl1pPr>
            <a:defRPr>
              <a:solidFill>
                <a:schemeClr val="dk1"/>
              </a:solidFill>
              <a:latin typeface="+mn-lt"/>
              <a:ea typeface="+mn-ea"/>
              <a:cs typeface="+mn-cs"/>
            </a:defRPr>
          </a:lvl1pPr>
          <a:lvl2pPr>
            <a:defRPr>
              <a:solidFill>
                <a:schemeClr val="dk1"/>
              </a:solidFill>
              <a:latin typeface="+mn-lt"/>
              <a:ea typeface="+mn-ea"/>
              <a:cs typeface="+mn-cs"/>
            </a:defRPr>
          </a:lvl2pPr>
          <a:lvl3pPr>
            <a:defRPr>
              <a:solidFill>
                <a:schemeClr val="dk1"/>
              </a:solidFill>
              <a:latin typeface="+mn-lt"/>
              <a:ea typeface="+mn-ea"/>
              <a:cs typeface="+mn-cs"/>
            </a:defRPr>
          </a:lvl3pPr>
          <a:lvl4pPr>
            <a:defRPr>
              <a:solidFill>
                <a:schemeClr val="dk1"/>
              </a:solidFill>
              <a:latin typeface="+mn-lt"/>
              <a:ea typeface="+mn-ea"/>
              <a:cs typeface="+mn-cs"/>
            </a:defRPr>
          </a:lvl4pPr>
          <a:lvl5pPr>
            <a:defRPr>
              <a:solidFill>
                <a:schemeClr val="dk1"/>
              </a:solidFill>
              <a:latin typeface="+mn-lt"/>
              <a:ea typeface="+mn-ea"/>
              <a:cs typeface="+mn-cs"/>
            </a:defRPr>
          </a:lvl5pPr>
          <a:lvl6pPr>
            <a:defRPr>
              <a:solidFill>
                <a:schemeClr val="dk1"/>
              </a:solidFill>
              <a:latin typeface="+mn-lt"/>
              <a:ea typeface="+mn-ea"/>
              <a:cs typeface="+mn-cs"/>
            </a:defRPr>
          </a:lvl6pPr>
          <a:lvl7pPr>
            <a:defRPr>
              <a:solidFill>
                <a:schemeClr val="dk1"/>
              </a:solidFill>
              <a:latin typeface="+mn-lt"/>
              <a:ea typeface="+mn-ea"/>
              <a:cs typeface="+mn-cs"/>
            </a:defRPr>
          </a:lvl7pPr>
          <a:lvl8pPr>
            <a:defRPr>
              <a:solidFill>
                <a:schemeClr val="dk1"/>
              </a:solidFill>
              <a:latin typeface="+mn-lt"/>
              <a:ea typeface="+mn-ea"/>
              <a:cs typeface="+mn-cs"/>
            </a:defRPr>
          </a:lvl8pPr>
          <a:lvl9pPr>
            <a:defRPr>
              <a:solidFill>
                <a:schemeClr val="dk1"/>
              </a:solidFill>
              <a:latin typeface="+mn-lt"/>
              <a:ea typeface="+mn-ea"/>
              <a:cs typeface="+mn-cs"/>
            </a:defRPr>
          </a:lvl9pPr>
        </a:lstStyle>
        <a:p>
          <a:pPr algn="ctr"/>
          <a:r>
            <a:rPr lang="sv-SE" sz="1400" b="1">
              <a:solidFill>
                <a:schemeClr val="bg1"/>
              </a:solidFill>
            </a:rPr>
            <a:t>3</a:t>
          </a:r>
        </a:p>
      </xdr:txBody>
    </xdr:sp>
    <xdr:clientData/>
  </xdr:twoCellAnchor>
  <xdr:twoCellAnchor>
    <xdr:from>
      <xdr:col>0</xdr:col>
      <xdr:colOff>76200</xdr:colOff>
      <xdr:row>22</xdr:row>
      <xdr:rowOff>38100</xdr:rowOff>
    </xdr:from>
    <xdr:to>
      <xdr:col>2</xdr:col>
      <xdr:colOff>1041400</xdr:colOff>
      <xdr:row>28</xdr:row>
      <xdr:rowOff>0</xdr:rowOff>
    </xdr:to>
    <xdr:sp macro="" textlink="">
      <xdr:nvSpPr>
        <xdr:cNvPr id="17" name="textruta 16">
          <a:extLst>
            <a:ext uri="{FF2B5EF4-FFF2-40B4-BE49-F238E27FC236}">
              <a16:creationId xmlns:a16="http://schemas.microsoft.com/office/drawing/2014/main" id="{1F297ADC-213B-B144-B14A-1FE8C88FA3B1}"/>
            </a:ext>
          </a:extLst>
        </xdr:cNvPr>
        <xdr:cNvSpPr txBox="1"/>
      </xdr:nvSpPr>
      <xdr:spPr>
        <a:xfrm>
          <a:off x="76200" y="4826000"/>
          <a:ext cx="3048000" cy="1193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De antaganden som ska vara uppfyllda för att göra variansanalys finns på sidan 158 i kursboken. Experimentet måste ha varit utfört så att data är oberoende inom och mellan prover. Att alla populationer har samma varians testar vi här med hjälp av Cochrans test.</a:t>
          </a:r>
        </a:p>
      </xdr:txBody>
    </xdr:sp>
    <xdr:clientData/>
  </xdr:twoCellAnchor>
  <xdr:twoCellAnchor>
    <xdr:from>
      <xdr:col>3</xdr:col>
      <xdr:colOff>101600</xdr:colOff>
      <xdr:row>28</xdr:row>
      <xdr:rowOff>139700</xdr:rowOff>
    </xdr:from>
    <xdr:to>
      <xdr:col>6</xdr:col>
      <xdr:colOff>165100</xdr:colOff>
      <xdr:row>33</xdr:row>
      <xdr:rowOff>127000</xdr:rowOff>
    </xdr:to>
    <xdr:sp macro="" textlink="">
      <xdr:nvSpPr>
        <xdr:cNvPr id="18" name="textruta 17">
          <a:extLst>
            <a:ext uri="{FF2B5EF4-FFF2-40B4-BE49-F238E27FC236}">
              <a16:creationId xmlns:a16="http://schemas.microsoft.com/office/drawing/2014/main" id="{A9FE935D-8AC3-A742-AA5A-D1A384F16DFC}"/>
            </a:ext>
          </a:extLst>
        </xdr:cNvPr>
        <xdr:cNvSpPr txBox="1"/>
      </xdr:nvSpPr>
      <xdr:spPr>
        <a:xfrm>
          <a:off x="3708400" y="6350000"/>
          <a:ext cx="2844800" cy="1041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Se C</a:t>
          </a:r>
          <a:r>
            <a:rPr lang="sv-SE" sz="1100" i="1"/>
            <a:t>ochran.xls</a:t>
          </a:r>
          <a:r>
            <a:rPr lang="sv-SE" sz="1100"/>
            <a:t>, för metod och för kritiska värden för</a:t>
          </a:r>
          <a:r>
            <a:rPr lang="sv-SE" sz="1100" i="1"/>
            <a:t> C</a:t>
          </a:r>
          <a:r>
            <a:rPr lang="sv-SE" sz="1100"/>
            <a:t>. Filen kan hämtas från webbsidan </a:t>
          </a:r>
          <a:r>
            <a:rPr lang="sv-SE" sz="1100" i="1"/>
            <a:t>Tabeller</a:t>
          </a:r>
          <a:r>
            <a:rPr lang="sv-SE" sz="1100"/>
            <a:t> i undervisningsmaterialet. Dubbelklicka på värdet för </a:t>
          </a:r>
          <a:r>
            <a:rPr lang="sv-SE" sz="1100" i="1"/>
            <a:t>C</a:t>
          </a:r>
          <a:r>
            <a:rPr lang="sv-SE" sz="1100"/>
            <a:t> för att se hur det har beräknats.</a:t>
          </a:r>
        </a:p>
        <a:p>
          <a:endParaRPr lang="sv-SE" sz="1100"/>
        </a:p>
        <a:p>
          <a:endParaRPr lang="sv-SE" sz="1100"/>
        </a:p>
      </xdr:txBody>
    </xdr:sp>
    <xdr:clientData/>
  </xdr:twoCellAnchor>
  <xdr:twoCellAnchor>
    <xdr:from>
      <xdr:col>1</xdr:col>
      <xdr:colOff>241300</xdr:colOff>
      <xdr:row>19</xdr:row>
      <xdr:rowOff>12700</xdr:rowOff>
    </xdr:from>
    <xdr:to>
      <xdr:col>2</xdr:col>
      <xdr:colOff>812800</xdr:colOff>
      <xdr:row>19</xdr:row>
      <xdr:rowOff>12700</xdr:rowOff>
    </xdr:to>
    <xdr:cxnSp macro="">
      <xdr:nvCxnSpPr>
        <xdr:cNvPr id="20" name="Rak 19">
          <a:extLst>
            <a:ext uri="{FF2B5EF4-FFF2-40B4-BE49-F238E27FC236}">
              <a16:creationId xmlns:a16="http://schemas.microsoft.com/office/drawing/2014/main" id="{E583404B-D3CA-0B43-94CD-2C71301FA5C8}"/>
            </a:ext>
          </a:extLst>
        </xdr:cNvPr>
        <xdr:cNvCxnSpPr/>
      </xdr:nvCxnSpPr>
      <xdr:spPr>
        <a:xfrm>
          <a:off x="1574800" y="4191000"/>
          <a:ext cx="1320800" cy="0"/>
        </a:xfrm>
        <a:prstGeom prst="line">
          <a:avLst/>
        </a:prstGeom>
        <a:ln>
          <a:solidFill>
            <a:schemeClr val="tx1"/>
          </a:solidFill>
          <a:headEnd type="oval"/>
          <a:tailEnd type="ova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736600</xdr:colOff>
      <xdr:row>53</xdr:row>
      <xdr:rowOff>139700</xdr:rowOff>
    </xdr:from>
    <xdr:to>
      <xdr:col>12</xdr:col>
      <xdr:colOff>88900</xdr:colOff>
      <xdr:row>61</xdr:row>
      <xdr:rowOff>190500</xdr:rowOff>
    </xdr:to>
    <xdr:sp macro="" textlink="">
      <xdr:nvSpPr>
        <xdr:cNvPr id="21" name="textruta 20">
          <a:extLst>
            <a:ext uri="{FF2B5EF4-FFF2-40B4-BE49-F238E27FC236}">
              <a16:creationId xmlns:a16="http://schemas.microsoft.com/office/drawing/2014/main" id="{7115EE5C-143E-9A47-9C29-4ED91ED09183}"/>
            </a:ext>
          </a:extLst>
        </xdr:cNvPr>
        <xdr:cNvSpPr txBox="1"/>
      </xdr:nvSpPr>
      <xdr:spPr>
        <a:xfrm>
          <a:off x="7950200" y="11747500"/>
          <a:ext cx="3454400" cy="1676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Linjen med punkter i ändarna i lådagrammet visar att de två gruppernas stickprovsmedelvärden inte är signifikant skilda, d.v.s. de kommer från samma statistiska population som har ett medelvärde skilt från medelvärdet för den statistisska populationen för E. Som vanligt när vi behåller nollhypotesen är det viktigt att vi kan hänvisa till den analys av statistisk styrka vi gjorde före experimentet. Utan analys av statistisk styrka vet vi inte hur stor risken är att vi begår ett typ II fel.</a:t>
          </a:r>
        </a:p>
        <a:p>
          <a:endParaRPr lang="sv-SE" sz="1100"/>
        </a:p>
        <a:p>
          <a:endParaRPr lang="sv-SE" sz="1100"/>
        </a:p>
      </xdr:txBody>
    </xdr:sp>
    <xdr:clientData/>
  </xdr:twoCellAnchor>
  <xdr:twoCellAnchor>
    <xdr:from>
      <xdr:col>5</xdr:col>
      <xdr:colOff>177800</xdr:colOff>
      <xdr:row>62</xdr:row>
      <xdr:rowOff>190500</xdr:rowOff>
    </xdr:from>
    <xdr:to>
      <xdr:col>9</xdr:col>
      <xdr:colOff>406400</xdr:colOff>
      <xdr:row>67</xdr:row>
      <xdr:rowOff>180340</xdr:rowOff>
    </xdr:to>
    <xdr:sp macro="" textlink="">
      <xdr:nvSpPr>
        <xdr:cNvPr id="22" name="textruta 21">
          <a:extLst>
            <a:ext uri="{FF2B5EF4-FFF2-40B4-BE49-F238E27FC236}">
              <a16:creationId xmlns:a16="http://schemas.microsoft.com/office/drawing/2014/main" id="{8CA47125-53DA-C047-9A0C-DCC3DBD112CD}"/>
            </a:ext>
          </a:extLst>
        </xdr:cNvPr>
        <xdr:cNvSpPr txBox="1"/>
      </xdr:nvSpPr>
      <xdr:spPr>
        <a:xfrm>
          <a:off x="5740400" y="13220700"/>
          <a:ext cx="3530600" cy="1005840"/>
        </a:xfrm>
        <a:prstGeom prst="rect">
          <a:avLst/>
        </a:prstGeom>
        <a:solidFill>
          <a:schemeClr val="lt1"/>
        </a:solidFill>
        <a:ln w="38100"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b="1"/>
            <a:t>Resultaten och tolkningen är den samma som i tabell 8.5:</a:t>
          </a:r>
        </a:p>
        <a:p>
          <a:endParaRPr lang="sv-SE" sz="1100" b="1"/>
        </a:p>
        <a:p>
          <a:r>
            <a:rPr lang="sv-SE" sz="1100" b="1"/>
            <a:t>The hypothesis and model are supported and there is no evidence of artefacts due to the manipulation.</a:t>
          </a:r>
        </a:p>
      </xdr:txBody>
    </xdr:sp>
    <xdr:clientData/>
  </xdr:twoCellAnchor>
  <xdr:twoCellAnchor>
    <xdr:from>
      <xdr:col>0</xdr:col>
      <xdr:colOff>63500</xdr:colOff>
      <xdr:row>1</xdr:row>
      <xdr:rowOff>279400</xdr:rowOff>
    </xdr:from>
    <xdr:to>
      <xdr:col>0</xdr:col>
      <xdr:colOff>1257300</xdr:colOff>
      <xdr:row>7</xdr:row>
      <xdr:rowOff>101600</xdr:rowOff>
    </xdr:to>
    <xdr:sp macro="" textlink="">
      <xdr:nvSpPr>
        <xdr:cNvPr id="11" name="textruta 10">
          <a:extLst>
            <a:ext uri="{FF2B5EF4-FFF2-40B4-BE49-F238E27FC236}">
              <a16:creationId xmlns:a16="http://schemas.microsoft.com/office/drawing/2014/main" id="{D3355843-B806-9642-8391-86364EF213F6}"/>
            </a:ext>
          </a:extLst>
        </xdr:cNvPr>
        <xdr:cNvSpPr txBox="1"/>
      </xdr:nvSpPr>
      <xdr:spPr>
        <a:xfrm>
          <a:off x="63500" y="571500"/>
          <a:ext cx="1193800" cy="1206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v-SE" sz="1100"/>
            <a:t>Dessa data är påhittade och konstruerade så att de ska stämma väl med exemplet.</a:t>
          </a:r>
        </a:p>
      </xdr:txBody>
    </xdr:sp>
    <xdr:clientData/>
  </xdr:twoCellAnchor>
</xdr:wsDr>
</file>

<file path=xl/theme/theme1.xml><?xml version="1.0" encoding="utf-8"?>
<a:theme xmlns:a="http://schemas.openxmlformats.org/drawingml/2006/main" name="Office-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EEF511-1964-804A-A2BA-9A57A3CFA134}">
  <dimension ref="A1:U75"/>
  <sheetViews>
    <sheetView tabSelected="1" workbookViewId="0">
      <selection activeCell="A9" sqref="A9"/>
    </sheetView>
  </sheetViews>
  <sheetFormatPr baseColWidth="10" defaultRowHeight="16"/>
  <cols>
    <col min="1" max="1" width="17.5" customWidth="1"/>
    <col min="2" max="2" width="9.83203125" bestFit="1" customWidth="1"/>
    <col min="3" max="3" width="20" bestFit="1" customWidth="1"/>
    <col min="4" max="4" width="14.83203125" bestFit="1" customWidth="1"/>
    <col min="12" max="12" width="10.5" bestFit="1" customWidth="1"/>
    <col min="13" max="13" width="20.6640625" bestFit="1" customWidth="1"/>
    <col min="14" max="14" width="15.33203125" bestFit="1" customWidth="1"/>
  </cols>
  <sheetData>
    <row r="1" spans="1:21" ht="23">
      <c r="A1" s="7" t="s">
        <v>21</v>
      </c>
    </row>
    <row r="2" spans="1:21" ht="24" thickBot="1">
      <c r="B2" s="3"/>
      <c r="C2" s="3"/>
      <c r="D2" s="3"/>
      <c r="R2" s="13" t="s">
        <v>41</v>
      </c>
    </row>
    <row r="3" spans="1:21" ht="17" thickTop="1">
      <c r="B3" s="1" t="s">
        <v>0</v>
      </c>
      <c r="C3" s="1" t="s">
        <v>1</v>
      </c>
      <c r="D3" s="1" t="s">
        <v>2</v>
      </c>
      <c r="R3" s="14"/>
      <c r="S3" s="14" t="s">
        <v>42</v>
      </c>
      <c r="T3" s="14" t="s">
        <v>43</v>
      </c>
      <c r="U3" s="14" t="s">
        <v>44</v>
      </c>
    </row>
    <row r="4" spans="1:21" ht="17">
      <c r="B4">
        <v>20</v>
      </c>
      <c r="C4" s="2">
        <v>36.6</v>
      </c>
      <c r="D4">
        <v>51.9</v>
      </c>
      <c r="R4" s="15" t="s">
        <v>45</v>
      </c>
      <c r="S4" s="15" t="s">
        <v>46</v>
      </c>
      <c r="T4" s="15" t="s">
        <v>47</v>
      </c>
      <c r="U4" s="15" t="s">
        <v>48</v>
      </c>
    </row>
    <row r="5" spans="1:21" ht="17">
      <c r="B5">
        <v>19.5</v>
      </c>
      <c r="C5" s="2">
        <v>25.1</v>
      </c>
      <c r="D5">
        <v>44.8</v>
      </c>
      <c r="R5" s="15" t="s">
        <v>49</v>
      </c>
      <c r="S5" s="15" t="s">
        <v>50</v>
      </c>
      <c r="T5" s="15" t="s">
        <v>51</v>
      </c>
      <c r="U5" s="15" t="s">
        <v>52</v>
      </c>
    </row>
    <row r="6" spans="1:21" ht="17">
      <c r="B6">
        <v>31.2</v>
      </c>
      <c r="C6">
        <v>36.6</v>
      </c>
      <c r="D6">
        <v>61.2</v>
      </c>
      <c r="R6" s="15" t="s">
        <v>53</v>
      </c>
      <c r="S6" s="15" t="s">
        <v>54</v>
      </c>
      <c r="T6" s="15" t="s">
        <v>51</v>
      </c>
      <c r="U6" s="15" t="s">
        <v>55</v>
      </c>
    </row>
    <row r="7" spans="1:21" ht="17">
      <c r="B7">
        <v>37</v>
      </c>
      <c r="C7">
        <v>43.7</v>
      </c>
      <c r="D7">
        <v>63.8</v>
      </c>
      <c r="R7" s="15" t="s">
        <v>56</v>
      </c>
      <c r="S7" s="15" t="s">
        <v>57</v>
      </c>
      <c r="T7" s="15" t="s">
        <v>58</v>
      </c>
      <c r="U7" s="15" t="s">
        <v>59</v>
      </c>
    </row>
    <row r="8" spans="1:21" ht="17">
      <c r="B8" s="1">
        <v>31.6</v>
      </c>
      <c r="C8" s="1">
        <v>22.6</v>
      </c>
      <c r="D8" s="1">
        <v>61.3</v>
      </c>
      <c r="R8" s="15" t="s">
        <v>60</v>
      </c>
      <c r="S8" s="15" t="s">
        <v>61</v>
      </c>
      <c r="T8" s="15" t="s">
        <v>62</v>
      </c>
      <c r="U8" s="15" t="s">
        <v>63</v>
      </c>
    </row>
    <row r="9" spans="1:21" ht="18" thickBot="1">
      <c r="B9" s="2"/>
      <c r="C9" s="2"/>
      <c r="D9" s="2"/>
      <c r="R9" s="15" t="s">
        <v>64</v>
      </c>
      <c r="S9" s="15" t="s">
        <v>65</v>
      </c>
      <c r="T9" s="15" t="s">
        <v>65</v>
      </c>
      <c r="U9" s="15" t="s">
        <v>65</v>
      </c>
    </row>
    <row r="10" spans="1:21" ht="17">
      <c r="B10" s="2"/>
      <c r="C10" s="2"/>
      <c r="D10" s="2"/>
      <c r="J10" s="6"/>
      <c r="K10" s="6" t="s">
        <v>0</v>
      </c>
      <c r="L10" s="6" t="s">
        <v>1</v>
      </c>
      <c r="M10" s="6" t="s">
        <v>2</v>
      </c>
      <c r="R10" s="15" t="s">
        <v>66</v>
      </c>
      <c r="S10" s="15" t="s">
        <v>67</v>
      </c>
      <c r="T10" s="15" t="s">
        <v>68</v>
      </c>
      <c r="U10" s="15" t="s">
        <v>69</v>
      </c>
    </row>
    <row r="11" spans="1:21">
      <c r="B11" s="2"/>
      <c r="C11" s="2"/>
      <c r="D11" s="2"/>
      <c r="J11" s="4"/>
      <c r="K11" s="4"/>
      <c r="L11" s="4"/>
      <c r="M11" s="4"/>
      <c r="N11" s="12" t="s">
        <v>40</v>
      </c>
    </row>
    <row r="12" spans="1:21">
      <c r="B12" s="2"/>
      <c r="C12" s="2"/>
      <c r="D12" s="2"/>
      <c r="J12" s="4" t="s">
        <v>8</v>
      </c>
      <c r="K12" s="4">
        <v>27.860000000000003</v>
      </c>
      <c r="L12" s="4">
        <v>32.92</v>
      </c>
      <c r="M12" s="4">
        <v>56.6</v>
      </c>
      <c r="N12" s="12" t="s">
        <v>37</v>
      </c>
      <c r="O12" s="12" t="s">
        <v>38</v>
      </c>
      <c r="P12" s="12" t="s">
        <v>39</v>
      </c>
    </row>
    <row r="13" spans="1:21">
      <c r="B13" s="2"/>
      <c r="C13" s="2"/>
      <c r="D13" s="2"/>
      <c r="J13" s="4" t="s">
        <v>27</v>
      </c>
      <c r="K13" s="4">
        <v>3.4666410255461977</v>
      </c>
      <c r="L13" s="4">
        <v>3.9430191478104772</v>
      </c>
      <c r="M13" s="4">
        <v>3.5806424004639044</v>
      </c>
    </row>
    <row r="14" spans="1:21">
      <c r="B14" s="2"/>
      <c r="C14" s="2"/>
      <c r="D14" s="2"/>
      <c r="J14" s="4" t="s">
        <v>28</v>
      </c>
      <c r="K14" s="4">
        <v>31.2</v>
      </c>
      <c r="L14" s="4">
        <v>36.6</v>
      </c>
      <c r="M14" s="4">
        <v>61.2</v>
      </c>
    </row>
    <row r="15" spans="1:21">
      <c r="B15" s="2"/>
      <c r="C15" s="2"/>
      <c r="D15" s="2"/>
      <c r="J15" s="4" t="s">
        <v>29</v>
      </c>
      <c r="K15" s="4" t="e">
        <v>#N/A</v>
      </c>
      <c r="L15" s="4">
        <v>36.6</v>
      </c>
      <c r="M15" s="4" t="e">
        <v>#N/A</v>
      </c>
    </row>
    <row r="16" spans="1:21">
      <c r="B16" s="2"/>
      <c r="C16" s="2"/>
      <c r="D16" s="2"/>
      <c r="J16" s="4" t="s">
        <v>30</v>
      </c>
      <c r="K16" s="4">
        <v>7.7516449867108834</v>
      </c>
      <c r="L16" s="4">
        <v>8.8168588510875185</v>
      </c>
      <c r="M16" s="4">
        <v>8.0065598105553146</v>
      </c>
    </row>
    <row r="17" spans="2:13">
      <c r="B17" s="2"/>
      <c r="C17" s="2"/>
      <c r="D17" s="2"/>
      <c r="J17" s="4" t="s">
        <v>9</v>
      </c>
      <c r="K17" s="4">
        <v>60.087999999999965</v>
      </c>
      <c r="L17" s="4">
        <v>77.737000000000307</v>
      </c>
      <c r="M17" s="4">
        <v>64.104999999999563</v>
      </c>
    </row>
    <row r="18" spans="2:13">
      <c r="B18" s="2"/>
      <c r="C18" s="2"/>
      <c r="D18" s="2"/>
      <c r="J18" s="4" t="s">
        <v>31</v>
      </c>
      <c r="K18" s="4">
        <v>-2.4606217664143628</v>
      </c>
      <c r="L18" s="4">
        <v>-2.0109702532460112</v>
      </c>
      <c r="M18" s="4">
        <v>-0.85219459453224378</v>
      </c>
    </row>
    <row r="19" spans="2:13">
      <c r="B19" s="2"/>
      <c r="C19" s="2"/>
      <c r="D19" s="2"/>
      <c r="J19" s="4" t="s">
        <v>32</v>
      </c>
      <c r="K19" s="4">
        <v>-0.19388538874189637</v>
      </c>
      <c r="L19" s="4">
        <v>-0.13673231037303651</v>
      </c>
      <c r="M19" s="4">
        <v>-0.95179735075502059</v>
      </c>
    </row>
    <row r="20" spans="2:13">
      <c r="B20" s="2"/>
      <c r="C20" s="2"/>
      <c r="D20" s="2"/>
      <c r="J20" s="4" t="s">
        <v>33</v>
      </c>
      <c r="K20" s="4">
        <v>17.5</v>
      </c>
      <c r="L20" s="4">
        <v>21.1</v>
      </c>
      <c r="M20" s="4">
        <v>19</v>
      </c>
    </row>
    <row r="21" spans="2:13">
      <c r="B21" s="2"/>
      <c r="C21" s="2"/>
      <c r="D21" s="2"/>
      <c r="J21" s="4" t="s">
        <v>34</v>
      </c>
      <c r="K21" s="4">
        <v>19.5</v>
      </c>
      <c r="L21" s="4">
        <v>22.6</v>
      </c>
      <c r="M21" s="4">
        <v>44.8</v>
      </c>
    </row>
    <row r="22" spans="2:13">
      <c r="B22" s="2"/>
      <c r="C22" s="2"/>
      <c r="D22" s="2"/>
      <c r="J22" s="4" t="s">
        <v>35</v>
      </c>
      <c r="K22" s="4">
        <v>37</v>
      </c>
      <c r="L22" s="4">
        <v>43.7</v>
      </c>
      <c r="M22" s="4">
        <v>63.8</v>
      </c>
    </row>
    <row r="23" spans="2:13">
      <c r="B23" s="2"/>
      <c r="C23" s="2"/>
      <c r="D23" s="2"/>
      <c r="J23" s="4" t="s">
        <v>7</v>
      </c>
      <c r="K23" s="4">
        <v>139.30000000000001</v>
      </c>
      <c r="L23" s="4">
        <v>164.6</v>
      </c>
      <c r="M23" s="4">
        <v>283</v>
      </c>
    </row>
    <row r="24" spans="2:13">
      <c r="B24" s="2"/>
      <c r="C24" s="2"/>
      <c r="D24" s="2"/>
      <c r="J24" s="4" t="s">
        <v>6</v>
      </c>
      <c r="K24" s="4">
        <v>5</v>
      </c>
      <c r="L24" s="4">
        <v>5</v>
      </c>
      <c r="M24" s="4">
        <v>5</v>
      </c>
    </row>
    <row r="25" spans="2:13" ht="17" thickBot="1">
      <c r="B25" s="2"/>
      <c r="C25" s="2"/>
      <c r="D25" s="2"/>
      <c r="J25" s="5" t="s">
        <v>36</v>
      </c>
      <c r="K25" s="27">
        <v>9.6249385068555977</v>
      </c>
      <c r="L25" s="28">
        <v>10.947576212639573</v>
      </c>
      <c r="M25" s="27">
        <v>9.941457066231683</v>
      </c>
    </row>
    <row r="26" spans="2:13">
      <c r="B26" s="2"/>
      <c r="C26" s="2"/>
      <c r="D26" s="2"/>
    </row>
    <row r="27" spans="2:13">
      <c r="B27" s="2"/>
      <c r="C27" s="2"/>
      <c r="D27" s="2"/>
    </row>
    <row r="28" spans="2:13">
      <c r="B28" s="2"/>
      <c r="C28" s="2"/>
      <c r="D28" s="2"/>
    </row>
    <row r="29" spans="2:13" ht="17">
      <c r="B29" s="18" t="s">
        <v>70</v>
      </c>
    </row>
    <row r="30" spans="2:13">
      <c r="B30" t="s">
        <v>71</v>
      </c>
    </row>
    <row r="31" spans="2:13" ht="17" thickBot="1">
      <c r="B31" s="3"/>
      <c r="C31" s="3"/>
    </row>
    <row r="32" spans="2:13" ht="17" thickTop="1">
      <c r="B32" s="19" t="s">
        <v>72</v>
      </c>
      <c r="C32">
        <v>3</v>
      </c>
    </row>
    <row r="33" spans="2:8">
      <c r="B33" s="20" t="s">
        <v>73</v>
      </c>
      <c r="C33">
        <v>4</v>
      </c>
    </row>
    <row r="34" spans="2:8">
      <c r="B34" s="21" t="s">
        <v>74</v>
      </c>
      <c r="C34" s="25">
        <v>0.74570000000000003</v>
      </c>
    </row>
    <row r="35" spans="2:8" ht="17" thickBot="1">
      <c r="B35" s="22" t="s">
        <v>75</v>
      </c>
      <c r="C35" s="23">
        <f>MAX(K17:M17)/SUM(K17:M17)</f>
        <v>0.38497003912247002</v>
      </c>
      <c r="D35" s="24" t="s">
        <v>76</v>
      </c>
    </row>
    <row r="36" spans="2:8" ht="17" thickTop="1">
      <c r="B36" s="2"/>
      <c r="C36" s="2"/>
      <c r="D36" s="2"/>
    </row>
    <row r="37" spans="2:8">
      <c r="B37" t="s">
        <v>3</v>
      </c>
    </row>
    <row r="39" spans="2:8" ht="17" thickBot="1">
      <c r="B39" t="s">
        <v>4</v>
      </c>
    </row>
    <row r="40" spans="2:8">
      <c r="B40" s="6" t="s">
        <v>5</v>
      </c>
      <c r="C40" s="6" t="s">
        <v>6</v>
      </c>
      <c r="D40" s="6" t="s">
        <v>7</v>
      </c>
      <c r="E40" s="6" t="s">
        <v>8</v>
      </c>
      <c r="F40" s="6" t="s">
        <v>9</v>
      </c>
    </row>
    <row r="41" spans="2:8">
      <c r="B41" s="4" t="s">
        <v>0</v>
      </c>
      <c r="C41" s="4">
        <v>5</v>
      </c>
      <c r="D41" s="4">
        <v>139.30000000000001</v>
      </c>
      <c r="E41" s="4">
        <v>27.860000000000003</v>
      </c>
      <c r="F41" s="4">
        <v>60.087999999999965</v>
      </c>
    </row>
    <row r="42" spans="2:8">
      <c r="B42" s="4" t="s">
        <v>1</v>
      </c>
      <c r="C42" s="4">
        <v>5</v>
      </c>
      <c r="D42" s="4">
        <v>164.6</v>
      </c>
      <c r="E42" s="4">
        <v>32.92</v>
      </c>
      <c r="F42" s="4">
        <v>77.737000000000307</v>
      </c>
    </row>
    <row r="43" spans="2:8" ht="17" thickBot="1">
      <c r="B43" s="5" t="s">
        <v>2</v>
      </c>
      <c r="C43" s="5">
        <v>5</v>
      </c>
      <c r="D43" s="5">
        <v>283</v>
      </c>
      <c r="E43" s="5">
        <v>56.6</v>
      </c>
      <c r="F43" s="5">
        <v>64.104999999999563</v>
      </c>
    </row>
    <row r="46" spans="2:8" ht="17" thickBot="1">
      <c r="B46" t="s">
        <v>10</v>
      </c>
    </row>
    <row r="47" spans="2:8">
      <c r="B47" s="6" t="s">
        <v>11</v>
      </c>
      <c r="C47" s="6" t="s">
        <v>12</v>
      </c>
      <c r="D47" s="6" t="s">
        <v>13</v>
      </c>
      <c r="E47" s="6" t="s">
        <v>14</v>
      </c>
      <c r="F47" s="6" t="s">
        <v>15</v>
      </c>
      <c r="G47" s="6" t="s">
        <v>16</v>
      </c>
      <c r="H47" s="6" t="s">
        <v>17</v>
      </c>
    </row>
    <row r="48" spans="2:8">
      <c r="B48" s="4" t="s">
        <v>18</v>
      </c>
      <c r="C48" s="4">
        <v>2353.8893333333326</v>
      </c>
      <c r="D48" s="4">
        <v>2</v>
      </c>
      <c r="E48" s="4">
        <v>1176.9446666666663</v>
      </c>
      <c r="F48" s="31">
        <v>17.485435546971715</v>
      </c>
      <c r="G48" s="29">
        <v>2.7804544817765882E-4</v>
      </c>
      <c r="H48" s="30">
        <v>3.8852938346523942</v>
      </c>
    </row>
    <row r="49" spans="2:8">
      <c r="B49" s="4" t="s">
        <v>19</v>
      </c>
      <c r="C49" s="4">
        <v>807.72000000000014</v>
      </c>
      <c r="D49" s="4">
        <v>12</v>
      </c>
      <c r="E49" s="4">
        <v>67.310000000000016</v>
      </c>
      <c r="F49" s="4"/>
      <c r="G49" s="4"/>
      <c r="H49" s="4"/>
    </row>
    <row r="50" spans="2:8">
      <c r="B50" s="4"/>
      <c r="C50" s="4"/>
      <c r="D50" s="4"/>
      <c r="E50" s="4"/>
      <c r="F50" s="4"/>
      <c r="G50" s="4"/>
      <c r="H50" s="4"/>
    </row>
    <row r="51" spans="2:8" ht="17" thickBot="1">
      <c r="B51" s="5" t="s">
        <v>20</v>
      </c>
      <c r="C51" s="5">
        <v>3161.6093333333329</v>
      </c>
      <c r="D51" s="5">
        <v>14</v>
      </c>
      <c r="E51" s="5"/>
      <c r="F51" s="5"/>
      <c r="G51" s="5"/>
      <c r="H51" s="5"/>
    </row>
    <row r="53" spans="2:8">
      <c r="E53" s="16" t="s">
        <v>26</v>
      </c>
      <c r="F53" s="17" t="s">
        <v>25</v>
      </c>
    </row>
    <row r="54" spans="2:8">
      <c r="E54">
        <f>COUNT(D41:D43)</f>
        <v>3</v>
      </c>
      <c r="F54">
        <f>C41</f>
        <v>5</v>
      </c>
    </row>
    <row r="56" spans="2:8">
      <c r="E56" s="8" t="s">
        <v>14</v>
      </c>
      <c r="F56" s="8" t="s">
        <v>22</v>
      </c>
      <c r="G56" s="8" t="s">
        <v>16</v>
      </c>
    </row>
    <row r="57" spans="2:8">
      <c r="D57" s="9" t="s">
        <v>23</v>
      </c>
      <c r="E57" s="10">
        <f>(E41-E42)^2*F54/2</f>
        <v>64.008999999999958</v>
      </c>
      <c r="F57" s="10">
        <f>E57/E49</f>
        <v>0.9509582528599011</v>
      </c>
      <c r="G57" s="10">
        <f>_xlfn.F.DIST.RT(F57,1,D49)</f>
        <v>0.34872454046956691</v>
      </c>
    </row>
    <row r="58" spans="2:8">
      <c r="D58" s="9" t="s">
        <v>24</v>
      </c>
      <c r="E58" s="10">
        <f>(((E41+E42)/2)-E43)^2*F54/1.5</f>
        <v>2289.8803333333335</v>
      </c>
      <c r="F58" s="10">
        <f>E58/E49</f>
        <v>34.019912841083539</v>
      </c>
      <c r="G58" s="11">
        <f>_xlfn.F.DIST.RT(F58,1,D49)</f>
        <v>8.0524055350236849E-5</v>
      </c>
    </row>
    <row r="75" spans="21:21">
      <c r="U75" s="26" t="s">
        <v>77</v>
      </c>
    </row>
  </sheetData>
  <conditionalFormatting sqref="E41:E43 B4:D8">
    <cfRule type="colorScale" priority="1">
      <colorScale>
        <cfvo type="min"/>
        <cfvo type="percentile" val="50"/>
        <cfvo type="max"/>
        <color rgb="FFF8696B"/>
        <color rgb="FFFFEB84"/>
        <color rgb="FF63BE7B"/>
      </colorScale>
    </cfRule>
  </conditionalFormatting>
  <conditionalFormatting sqref="K12:M12 B36:D36 B4:D28 K14:M14 K21:M22">
    <cfRule type="colorScale" priority="6">
      <colorScale>
        <cfvo type="min"/>
        <cfvo type="percentile" val="50"/>
        <cfvo type="max"/>
        <color rgb="FFF8696B"/>
        <color rgb="FFFFEB84"/>
        <color rgb="FF63BE7B"/>
      </colorScale>
    </cfRule>
  </conditionalFormatting>
  <pageMargins left="0.7" right="0.7" top="0.75" bottom="0.75" header="0.3" footer="0.3"/>
  <pageSetup paperSize="9" orientation="portrait" horizontalDpi="0" verticalDpi="0"/>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Kalkylblad</vt:lpstr>
      </vt:variant>
      <vt:variant>
        <vt:i4>1</vt:i4>
      </vt:variant>
    </vt:vector>
  </HeadingPairs>
  <TitlesOfParts>
    <vt:vector size="1" baseType="lpstr">
      <vt:lpstr>Blad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 Johannesson</dc:creator>
  <cp:lastModifiedBy>Bo Johannesson</cp:lastModifiedBy>
  <dcterms:created xsi:type="dcterms:W3CDTF">2020-01-01T07:51:21Z</dcterms:created>
  <dcterms:modified xsi:type="dcterms:W3CDTF">2020-01-07T08:48:45Z</dcterms:modified>
</cp:coreProperties>
</file>